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115" windowHeight="12270"/>
  </bookViews>
  <sheets>
    <sheet name="전체서식" sheetId="1" r:id="rId1"/>
    <sheet name="3호서식" sheetId="3" r:id="rId2"/>
  </sheets>
  <definedNames>
    <definedName name="_xlnm.Print_Area" localSheetId="0">전체서식!$A$1:$J$139</definedName>
  </definedNames>
  <calcPr calcId="125725"/>
</workbook>
</file>

<file path=xl/calcChain.xml><?xml version="1.0" encoding="utf-8"?>
<calcChain xmlns="http://schemas.openxmlformats.org/spreadsheetml/2006/main">
  <c r="H124" i="1"/>
  <c r="D121" i="3"/>
  <c r="D120"/>
  <c r="I124" i="1"/>
  <c r="D124"/>
  <c r="D104" i="3"/>
  <c r="F104"/>
  <c r="H104"/>
  <c r="H65"/>
  <c r="F148"/>
  <c r="F147" s="1"/>
  <c r="F140"/>
  <c r="F139" s="1"/>
  <c r="F136"/>
  <c r="F130" s="1"/>
  <c r="F121"/>
  <c r="F120"/>
  <c r="F116"/>
  <c r="F111" s="1"/>
  <c r="F97"/>
  <c r="F154" s="1"/>
  <c r="F92"/>
  <c r="F91"/>
  <c r="D55"/>
  <c r="D39"/>
  <c r="D11"/>
  <c r="F62"/>
  <c r="F56"/>
  <c r="F55" s="1"/>
  <c r="F51"/>
  <c r="F50"/>
  <c r="F40"/>
  <c r="F37"/>
  <c r="F36" s="1"/>
  <c r="F29"/>
  <c r="F28" s="1"/>
  <c r="F26"/>
  <c r="F25" s="1"/>
  <c r="F19"/>
  <c r="F10" s="1"/>
  <c r="F65" s="1"/>
  <c r="D111"/>
  <c r="D116"/>
  <c r="D148"/>
  <c r="D147" s="1"/>
  <c r="D140"/>
  <c r="D139" s="1"/>
  <c r="D136"/>
  <c r="D130" s="1"/>
  <c r="D97"/>
  <c r="D92"/>
  <c r="D91"/>
  <c r="D154" l="1"/>
  <c r="D19"/>
  <c r="D10" s="1"/>
  <c r="H21"/>
  <c r="H22"/>
  <c r="H23"/>
  <c r="H24"/>
  <c r="H20"/>
  <c r="H19" l="1"/>
  <c r="E133" i="1"/>
  <c r="C133"/>
  <c r="G132"/>
  <c r="G131"/>
  <c r="G130"/>
  <c r="G129"/>
  <c r="J124"/>
  <c r="C124"/>
  <c r="E124" s="1"/>
  <c r="J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J110"/>
  <c r="E110"/>
  <c r="J109"/>
  <c r="E109"/>
  <c r="J108"/>
  <c r="E108"/>
  <c r="J107"/>
  <c r="E107"/>
  <c r="J106"/>
  <c r="E106"/>
  <c r="J105"/>
  <c r="E105"/>
  <c r="G133" l="1"/>
  <c r="H12" i="3"/>
  <c r="H13"/>
  <c r="H14"/>
  <c r="H15"/>
  <c r="H16"/>
  <c r="H17"/>
  <c r="H18"/>
  <c r="H27"/>
  <c r="H30"/>
  <c r="H31"/>
  <c r="H34"/>
  <c r="H35"/>
  <c r="H38"/>
  <c r="H41"/>
  <c r="H42"/>
  <c r="H43"/>
  <c r="H44"/>
  <c r="H48"/>
  <c r="H49"/>
  <c r="H52"/>
  <c r="H53"/>
  <c r="H54"/>
  <c r="H57"/>
  <c r="H59"/>
  <c r="H63"/>
  <c r="H64"/>
  <c r="H93"/>
  <c r="H94"/>
  <c r="H95"/>
  <c r="H96"/>
  <c r="H98"/>
  <c r="H99"/>
  <c r="H100"/>
  <c r="H101"/>
  <c r="H102"/>
  <c r="H103"/>
  <c r="H105"/>
  <c r="H106"/>
  <c r="H107"/>
  <c r="H108"/>
  <c r="H112"/>
  <c r="H113"/>
  <c r="H114"/>
  <c r="H115"/>
  <c r="H117"/>
  <c r="H118"/>
  <c r="H119"/>
  <c r="H122"/>
  <c r="H123"/>
  <c r="H124"/>
  <c r="H125"/>
  <c r="H126"/>
  <c r="H127"/>
  <c r="H128"/>
  <c r="H129"/>
  <c r="H131"/>
  <c r="H132"/>
  <c r="H135"/>
  <c r="H137"/>
  <c r="H138"/>
  <c r="H141"/>
  <c r="H142"/>
  <c r="H143"/>
  <c r="H149"/>
  <c r="H150"/>
  <c r="H151"/>
  <c r="H152"/>
  <c r="H153"/>
  <c r="D62"/>
  <c r="D56"/>
  <c r="D51"/>
  <c r="D50" s="1"/>
  <c r="D40"/>
  <c r="D37"/>
  <c r="D36" s="1"/>
  <c r="D29"/>
  <c r="D28" s="1"/>
  <c r="D26"/>
  <c r="D25" s="1"/>
  <c r="H62" l="1"/>
  <c r="H121"/>
  <c r="H148"/>
  <c r="H120"/>
  <c r="H154" s="1"/>
  <c r="H130"/>
  <c r="H136"/>
  <c r="H40"/>
  <c r="H50"/>
  <c r="H39"/>
  <c r="H58"/>
  <c r="H29"/>
  <c r="H26"/>
  <c r="H147"/>
  <c r="H91"/>
  <c r="H36"/>
  <c r="H56"/>
  <c r="H28"/>
  <c r="H111"/>
  <c r="H92"/>
  <c r="H11"/>
  <c r="H139"/>
  <c r="H116"/>
  <c r="H97"/>
  <c r="H10"/>
  <c r="H37"/>
  <c r="H51"/>
  <c r="H25"/>
  <c r="H140"/>
  <c r="D65" l="1"/>
  <c r="H55"/>
</calcChain>
</file>

<file path=xl/sharedStrings.xml><?xml version="1.0" encoding="utf-8"?>
<sst xmlns="http://schemas.openxmlformats.org/spreadsheetml/2006/main" count="261" uniqueCount="205">
  <si>
    <t>제 1 조</t>
  </si>
  <si>
    <t>제 2 조</t>
  </si>
  <si>
    <t>제 3 조</t>
    <phoneticPr fontId="2" type="noConversion"/>
  </si>
  <si>
    <r>
      <t>제 4 조</t>
    </r>
    <r>
      <rPr>
        <sz val="13"/>
        <color rgb="FF000000"/>
        <rFont val="굴림"/>
        <family val="3"/>
        <charset val="129"/>
      </rPr>
      <t xml:space="preserve"> </t>
    </r>
  </si>
  <si>
    <t xml:space="preserve"> ② 회계연도 경과 후에는 예산을 전용할 수 없으며, 업무추진비에 충</t>
    <phoneticPr fontId="2" type="noConversion"/>
  </si>
  <si>
    <t xml:space="preserve"> 회계연도 중에 용도를 지정하여 교부되는 지원금, 목적지정기부금은 </t>
    <phoneticPr fontId="2" type="noConversion"/>
  </si>
  <si>
    <t xml:space="preserve"> 예산 의결된 것으로 간주 처리하고 이사장에게 즉시 보고한 후 차기</t>
    <phoneticPr fontId="2" type="noConversion"/>
  </si>
  <si>
    <t xml:space="preserve"> 추가경정 예산에 편성한다.</t>
    <phoneticPr fontId="2" type="noConversion"/>
  </si>
  <si>
    <t xml:space="preserve">     액의 부족액이 있을 경우 목간 전용할 수 있다.</t>
    <phoneticPr fontId="2" type="noConversion"/>
  </si>
  <si>
    <t xml:space="preserve">     당하기 위하여는 다른 비목에서 전용할 수 없다</t>
    <phoneticPr fontId="2" type="noConversion"/>
  </si>
  <si>
    <t>【2호 서식】</t>
  </si>
  <si>
    <t xml:space="preserve"> 과   목
 (항   별)</t>
    <phoneticPr fontId="2" type="noConversion"/>
  </si>
  <si>
    <t>【1호 서식】</t>
    <phoneticPr fontId="2" type="noConversion"/>
  </si>
  <si>
    <t>기본재산수입</t>
    <phoneticPr fontId="2" type="noConversion"/>
  </si>
  <si>
    <t>재산매각대</t>
    <phoneticPr fontId="2" type="noConversion"/>
  </si>
  <si>
    <t>사업수입</t>
    <phoneticPr fontId="2" type="noConversion"/>
  </si>
  <si>
    <t>투자수입</t>
    <phoneticPr fontId="2" type="noConversion"/>
  </si>
  <si>
    <t>과년도수입</t>
    <phoneticPr fontId="2" type="noConversion"/>
  </si>
  <si>
    <t>전년도이월금</t>
    <phoneticPr fontId="2" type="noConversion"/>
  </si>
  <si>
    <t>기부원조금</t>
    <phoneticPr fontId="2" type="noConversion"/>
  </si>
  <si>
    <t>차 입 금</t>
    <phoneticPr fontId="2" type="noConversion"/>
  </si>
  <si>
    <t>물품매각대</t>
    <phoneticPr fontId="2" type="noConversion"/>
  </si>
  <si>
    <t>예금이자</t>
    <phoneticPr fontId="2" type="noConversion"/>
  </si>
  <si>
    <t>잡 수 입</t>
    <phoneticPr fontId="2" type="noConversion"/>
  </si>
  <si>
    <t>합  계</t>
    <phoneticPr fontId="2" type="noConversion"/>
  </si>
  <si>
    <t>이사회비</t>
    <phoneticPr fontId="2" type="noConversion"/>
  </si>
  <si>
    <t>인 건 비</t>
    <phoneticPr fontId="2" type="noConversion"/>
  </si>
  <si>
    <t>수 용 비</t>
    <phoneticPr fontId="2" type="noConversion"/>
  </si>
  <si>
    <t>시 설 비</t>
    <phoneticPr fontId="2" type="noConversion"/>
  </si>
  <si>
    <t>재산관리비</t>
    <phoneticPr fontId="2" type="noConversion"/>
  </si>
  <si>
    <t>전 출 금</t>
    <phoneticPr fontId="2" type="noConversion"/>
  </si>
  <si>
    <t>투 자 비</t>
    <phoneticPr fontId="2" type="noConversion"/>
  </si>
  <si>
    <t>과년도지출</t>
    <phoneticPr fontId="2" type="noConversion"/>
  </si>
  <si>
    <t>부채상환금</t>
    <phoneticPr fontId="2" type="noConversion"/>
  </si>
  <si>
    <t>장 학 금</t>
    <phoneticPr fontId="2" type="noConversion"/>
  </si>
  <si>
    <t>제 지 출</t>
    <phoneticPr fontId="2" type="noConversion"/>
  </si>
  <si>
    <t>예 비 비</t>
    <phoneticPr fontId="2" type="noConversion"/>
  </si>
  <si>
    <t>2. 세  출</t>
    <phoneticPr fontId="2" type="noConversion"/>
  </si>
  <si>
    <t>1. 세  입</t>
    <phoneticPr fontId="2" type="noConversion"/>
  </si>
  <si>
    <r>
      <t>유지</t>
    </r>
    <r>
      <rPr>
        <sz val="11"/>
        <color theme="1"/>
        <rFont val="맑은 고딕"/>
        <family val="3"/>
        <charset val="129"/>
      </rPr>
      <t>·경영 학교명</t>
    </r>
    <phoneticPr fontId="2" type="noConversion"/>
  </si>
  <si>
    <t>법정부담금
소요예상액(A)</t>
    <phoneticPr fontId="2" type="noConversion"/>
  </si>
  <si>
    <t>전출계획액(B)</t>
    <phoneticPr fontId="2" type="noConversion"/>
  </si>
  <si>
    <t>부담비율(%)
(B/A x 100)</t>
    <phoneticPr fontId="2" type="noConversion"/>
  </si>
  <si>
    <t>비       고</t>
    <phoneticPr fontId="2" type="noConversion"/>
  </si>
  <si>
    <t>계</t>
    <phoneticPr fontId="2" type="noConversion"/>
  </si>
  <si>
    <t>(단위  :  천원)</t>
    <phoneticPr fontId="2" type="noConversion"/>
  </si>
  <si>
    <t>(단위  :  원)</t>
    <phoneticPr fontId="2" type="noConversion"/>
  </si>
  <si>
    <t>【3호 서식】</t>
  </si>
  <si>
    <t>구  분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</si>
  <si>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</si>
  <si>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</si>
  <si>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</si>
  <si>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비교증감
(A-B)</t>
    <phoneticPr fontId="2" type="noConversion"/>
  </si>
  <si>
    <t>비고</t>
    <phoneticPr fontId="2" type="noConversion"/>
  </si>
  <si>
    <t xml:space="preserve"> ※ 법정부담금은 사학연금, 건강보험, 재해보상, 비정규직 4대보험을 포함한 금액</t>
    <phoneticPr fontId="2" type="noConversion"/>
  </si>
  <si>
    <t>세                    입</t>
    <phoneticPr fontId="2" type="noConversion"/>
  </si>
  <si>
    <t>세                    출</t>
    <phoneticPr fontId="2" type="noConversion"/>
  </si>
  <si>
    <t>법    인    회    계</t>
    <phoneticPr fontId="2" type="noConversion"/>
  </si>
  <si>
    <r>
      <t xml:space="preserve"> ① 사학기관재무</t>
    </r>
    <r>
      <rPr>
        <sz val="13"/>
        <color rgb="FF000000"/>
        <rFont val="맑은 고딕"/>
        <family val="3"/>
        <charset val="129"/>
      </rPr>
      <t>·</t>
    </r>
    <r>
      <rPr>
        <sz val="13"/>
        <color rgb="FF000000"/>
        <rFont val="굴림"/>
        <family val="3"/>
        <charset val="129"/>
      </rPr>
      <t xml:space="preserve">회계규칙 제21조 제3항 및 제4항의 규정에 의하여 예산 </t>
    </r>
    <phoneticPr fontId="2" type="noConversion"/>
  </si>
  <si>
    <t>(법정부담금)</t>
    <phoneticPr fontId="2" type="noConversion"/>
  </si>
  <si>
    <t>(학교운영경비)</t>
    <phoneticPr fontId="2" type="noConversion"/>
  </si>
  <si>
    <t>(법인세환급금-학교분)</t>
    <phoneticPr fontId="2" type="noConversion"/>
  </si>
  <si>
    <t>(교육청대응투자비)</t>
    <phoneticPr fontId="2" type="noConversion"/>
  </si>
  <si>
    <t>(시설비)</t>
    <phoneticPr fontId="2" type="noConversion"/>
  </si>
  <si>
    <t>(교육청 외 기관지원금)</t>
    <phoneticPr fontId="2" type="noConversion"/>
  </si>
  <si>
    <t>(기타전출금)</t>
    <phoneticPr fontId="2" type="noConversion"/>
  </si>
  <si>
    <t>세입․세출 차인 잔액</t>
    <phoneticPr fontId="2" type="noConversion"/>
  </si>
  <si>
    <t>&lt;차인잔액 세부내역&gt;</t>
    <phoneticPr fontId="2" type="noConversion"/>
  </si>
  <si>
    <t>○ 다음연도 이월액 : 금                     원 (                                 )</t>
    <phoneticPr fontId="2" type="noConversion"/>
  </si>
  <si>
    <t>○ 순세계잉여금     : 금                     원 (                                )</t>
    <phoneticPr fontId="2" type="noConversion"/>
  </si>
  <si>
    <t>(전년도 잉여금)</t>
    <phoneticPr fontId="2" type="noConversion"/>
  </si>
  <si>
    <t>(이월사업비)</t>
    <phoneticPr fontId="2" type="noConversion"/>
  </si>
  <si>
    <t>(임대보증금 미환급금)</t>
    <phoneticPr fontId="2" type="noConversion"/>
  </si>
  <si>
    <t>(적립금)</t>
    <phoneticPr fontId="2" type="noConversion"/>
  </si>
  <si>
    <t>1.재산수입</t>
    <phoneticPr fontId="2" type="noConversion"/>
  </si>
  <si>
    <t>1.대지료</t>
    <phoneticPr fontId="2" type="noConversion"/>
  </si>
  <si>
    <t>2.대가료</t>
    <phoneticPr fontId="2" type="noConversion"/>
  </si>
  <si>
    <t>3.임야수입</t>
    <phoneticPr fontId="2" type="noConversion"/>
  </si>
  <si>
    <t>4.예금이자수입</t>
    <phoneticPr fontId="2" type="noConversion"/>
  </si>
  <si>
    <t>5.배당금수입</t>
    <phoneticPr fontId="2" type="noConversion"/>
  </si>
  <si>
    <t>6.법인세환급금</t>
    <phoneticPr fontId="2" type="noConversion"/>
  </si>
  <si>
    <t>7.기타수입</t>
    <phoneticPr fontId="2" type="noConversion"/>
  </si>
  <si>
    <t>2.사업수입</t>
    <phoneticPr fontId="2" type="noConversion"/>
  </si>
  <si>
    <t>1.사업수입</t>
    <phoneticPr fontId="2" type="noConversion"/>
  </si>
  <si>
    <t>3. 투자사업</t>
    <phoneticPr fontId="2" type="noConversion"/>
  </si>
  <si>
    <t>1.투자수입</t>
    <phoneticPr fontId="2" type="noConversion"/>
  </si>
  <si>
    <t>1.배당금</t>
    <phoneticPr fontId="2" type="noConversion"/>
  </si>
  <si>
    <t>2.국채상환금</t>
    <phoneticPr fontId="2" type="noConversion"/>
  </si>
  <si>
    <t>3.국채이자수입</t>
    <phoneticPr fontId="2" type="noConversion"/>
  </si>
  <si>
    <t>4.기타증권수입</t>
    <phoneticPr fontId="2" type="noConversion"/>
  </si>
  <si>
    <t>4.과년도수입</t>
    <phoneticPr fontId="2" type="noConversion"/>
  </si>
  <si>
    <t>1.과년도수입</t>
    <phoneticPr fontId="2" type="noConversion"/>
  </si>
  <si>
    <t>5.이월금</t>
    <phoneticPr fontId="2" type="noConversion"/>
  </si>
  <si>
    <t>1.전년도이월금</t>
    <phoneticPr fontId="2" type="noConversion"/>
  </si>
  <si>
    <t>1.전년도잉여금</t>
    <phoneticPr fontId="2" type="noConversion"/>
  </si>
  <si>
    <t>2.이월사업비</t>
    <phoneticPr fontId="2" type="noConversion"/>
  </si>
  <si>
    <t>3.임대보증금
미환급금</t>
    <phoneticPr fontId="2" type="noConversion"/>
  </si>
  <si>
    <t>4.적립금</t>
    <phoneticPr fontId="2" type="noConversion"/>
  </si>
  <si>
    <t>6.기부원조금</t>
    <phoneticPr fontId="2" type="noConversion"/>
  </si>
  <si>
    <t>1.기부원조금</t>
    <phoneticPr fontId="2" type="noConversion"/>
  </si>
  <si>
    <t>1.기부금</t>
    <phoneticPr fontId="2" type="noConversion"/>
  </si>
  <si>
    <t>2.보조금</t>
    <phoneticPr fontId="2" type="noConversion"/>
  </si>
  <si>
    <t>3.기타지원금</t>
    <phoneticPr fontId="2" type="noConversion"/>
  </si>
  <si>
    <t>7.차입금</t>
    <phoneticPr fontId="2" type="noConversion"/>
  </si>
  <si>
    <t>1.차임금</t>
    <phoneticPr fontId="2" type="noConversion"/>
  </si>
  <si>
    <t>1.은행차입</t>
    <phoneticPr fontId="2" type="noConversion"/>
  </si>
  <si>
    <t>2.개인차입</t>
    <phoneticPr fontId="2" type="noConversion"/>
  </si>
  <si>
    <t>3.임대보증금
수입</t>
    <phoneticPr fontId="2" type="noConversion"/>
  </si>
  <si>
    <t>8.잡수입</t>
    <phoneticPr fontId="2" type="noConversion"/>
  </si>
  <si>
    <t>1.물품매각대</t>
    <phoneticPr fontId="2" type="noConversion"/>
  </si>
  <si>
    <t>1.불용물품
매각대</t>
    <phoneticPr fontId="2" type="noConversion"/>
  </si>
  <si>
    <t>2.예금이자</t>
    <phoneticPr fontId="2" type="noConversion"/>
  </si>
  <si>
    <t>1.예금이자</t>
    <phoneticPr fontId="2" type="noConversion"/>
  </si>
  <si>
    <t>3.잡수입</t>
    <phoneticPr fontId="2" type="noConversion"/>
  </si>
  <si>
    <t>1.잡수입</t>
    <phoneticPr fontId="2" type="noConversion"/>
  </si>
  <si>
    <t>2.법인세
환급금</t>
    <phoneticPr fontId="2" type="noConversion"/>
  </si>
  <si>
    <t>세입</t>
    <phoneticPr fontId="2" type="noConversion"/>
  </si>
  <si>
    <t>세출</t>
    <phoneticPr fontId="2" type="noConversion"/>
  </si>
  <si>
    <t>1.이사회비</t>
    <phoneticPr fontId="2" type="noConversion"/>
  </si>
  <si>
    <t>1.임원수당</t>
    <phoneticPr fontId="2" type="noConversion"/>
  </si>
  <si>
    <t>2.회의비</t>
    <phoneticPr fontId="2" type="noConversion"/>
  </si>
  <si>
    <t>3.판공비</t>
    <phoneticPr fontId="2" type="noConversion"/>
  </si>
  <si>
    <t>4.여비</t>
    <phoneticPr fontId="2" type="noConversion"/>
  </si>
  <si>
    <t>2.사무비</t>
    <phoneticPr fontId="2" type="noConversion"/>
  </si>
  <si>
    <t>1.인건비</t>
    <phoneticPr fontId="2" type="noConversion"/>
  </si>
  <si>
    <t>1.봉급</t>
    <phoneticPr fontId="2" type="noConversion"/>
  </si>
  <si>
    <t>2.수당</t>
    <phoneticPr fontId="2" type="noConversion"/>
  </si>
  <si>
    <t>3.잡급</t>
    <phoneticPr fontId="2" type="noConversion"/>
  </si>
  <si>
    <t>5.퇴직금</t>
    <phoneticPr fontId="2" type="noConversion"/>
  </si>
  <si>
    <t>2.수용비</t>
    <phoneticPr fontId="2" type="noConversion"/>
  </si>
  <si>
    <t>1.공공요금</t>
    <phoneticPr fontId="2" type="noConversion"/>
  </si>
  <si>
    <t>2.차량비</t>
    <phoneticPr fontId="2" type="noConversion"/>
  </si>
  <si>
    <t>3.비품
기계류비</t>
    <phoneticPr fontId="2" type="noConversion"/>
  </si>
  <si>
    <t>4.수용비및
수수료</t>
    <phoneticPr fontId="2" type="noConversion"/>
  </si>
  <si>
    <t>3.재산조성비</t>
    <phoneticPr fontId="2" type="noConversion"/>
  </si>
  <si>
    <t>1.시설비</t>
    <phoneticPr fontId="2" type="noConversion"/>
  </si>
  <si>
    <t>1.재산매입비</t>
    <phoneticPr fontId="2" type="noConversion"/>
  </si>
  <si>
    <t>2.시설비</t>
    <phoneticPr fontId="2" type="noConversion"/>
  </si>
  <si>
    <t>3.적립금</t>
    <phoneticPr fontId="2" type="noConversion"/>
  </si>
  <si>
    <t>2.재산관리비</t>
    <phoneticPr fontId="2" type="noConversion"/>
  </si>
  <si>
    <t>1.재산유지비</t>
    <phoneticPr fontId="2" type="noConversion"/>
  </si>
  <si>
    <t>2.공과보험료</t>
    <phoneticPr fontId="2" type="noConversion"/>
  </si>
  <si>
    <t>3.재산사용료</t>
    <phoneticPr fontId="2" type="noConversion"/>
  </si>
  <si>
    <t>4.전출금</t>
    <phoneticPr fontId="2" type="noConversion"/>
  </si>
  <si>
    <t>1.법정부담금</t>
    <phoneticPr fontId="2" type="noConversion"/>
  </si>
  <si>
    <t>2.학교운영경비</t>
    <phoneticPr fontId="2" type="noConversion"/>
  </si>
  <si>
    <t>3.법인세환급분</t>
    <phoneticPr fontId="2" type="noConversion"/>
  </si>
  <si>
    <t>4.교육청대응투자비</t>
    <phoneticPr fontId="2" type="noConversion"/>
  </si>
  <si>
    <t>5.시설비</t>
    <phoneticPr fontId="2" type="noConversion"/>
  </si>
  <si>
    <t>6.교육청외
기관지원금</t>
    <phoneticPr fontId="2" type="noConversion"/>
  </si>
  <si>
    <t>7.기타전출금</t>
    <phoneticPr fontId="2" type="noConversion"/>
  </si>
  <si>
    <t>5.투자비</t>
    <phoneticPr fontId="2" type="noConversion"/>
  </si>
  <si>
    <t>1.투자비</t>
    <phoneticPr fontId="2" type="noConversion"/>
  </si>
  <si>
    <t>2.현금,기타
투자비</t>
    <phoneticPr fontId="2" type="noConversion"/>
  </si>
  <si>
    <t>3.기타투자비</t>
    <phoneticPr fontId="2" type="noConversion"/>
  </si>
  <si>
    <t>6.과년도지출</t>
    <phoneticPr fontId="2" type="noConversion"/>
  </si>
  <si>
    <t>1.과년도지출</t>
    <phoneticPr fontId="2" type="noConversion"/>
  </si>
  <si>
    <t>7.상환금</t>
    <phoneticPr fontId="2" type="noConversion"/>
  </si>
  <si>
    <t>1.부채상환금</t>
    <phoneticPr fontId="2" type="noConversion"/>
  </si>
  <si>
    <t>1.원금상환금</t>
    <phoneticPr fontId="2" type="noConversion"/>
  </si>
  <si>
    <t>2.이자상환금</t>
    <phoneticPr fontId="2" type="noConversion"/>
  </si>
  <si>
    <t>3.임대보증금
환급금</t>
    <phoneticPr fontId="2" type="noConversion"/>
  </si>
  <si>
    <t>8.수혜금</t>
    <phoneticPr fontId="2" type="noConversion"/>
  </si>
  <si>
    <t>1.장학금</t>
    <phoneticPr fontId="2" type="noConversion"/>
  </si>
  <si>
    <t>9.잡지출</t>
    <phoneticPr fontId="2" type="noConversion"/>
  </si>
  <si>
    <t>1.제지출</t>
    <phoneticPr fontId="2" type="noConversion"/>
  </si>
  <si>
    <t>1.보상금</t>
    <phoneticPr fontId="2" type="noConversion"/>
  </si>
  <si>
    <t>2.사례금</t>
    <phoneticPr fontId="2" type="noConversion"/>
  </si>
  <si>
    <t>소송비</t>
    <phoneticPr fontId="2" type="noConversion"/>
  </si>
  <si>
    <t>4.기타제지출</t>
    <phoneticPr fontId="2" type="noConversion"/>
  </si>
  <si>
    <t>10.예비비</t>
    <phoneticPr fontId="2" type="noConversion"/>
  </si>
  <si>
    <t>1.예비비</t>
    <phoneticPr fontId="2" type="noConversion"/>
  </si>
  <si>
    <t>세출합계</t>
    <phoneticPr fontId="2" type="noConversion"/>
  </si>
  <si>
    <t>세입합계</t>
    <phoneticPr fontId="2" type="noConversion"/>
  </si>
  <si>
    <t>1.전출금</t>
    <phoneticPr fontId="2" type="noConversion"/>
  </si>
  <si>
    <t>1.기본재산수입</t>
    <phoneticPr fontId="2" type="noConversion"/>
  </si>
  <si>
    <t>1.주식,채권
매입비</t>
    <phoneticPr fontId="2" type="noConversion"/>
  </si>
  <si>
    <t>대원국제중</t>
    <phoneticPr fontId="2" type="noConversion"/>
  </si>
  <si>
    <t>대원외고</t>
    <phoneticPr fontId="2" type="noConversion"/>
  </si>
  <si>
    <t>대원여고</t>
    <phoneticPr fontId="2" type="noConversion"/>
  </si>
  <si>
    <t>일 금 :      0 원</t>
    <phoneticPr fontId="2" type="noConversion"/>
  </si>
  <si>
    <t>학교법인대원학원</t>
    <phoneticPr fontId="2" type="noConversion"/>
  </si>
  <si>
    <t>대 원 고</t>
    <phoneticPr fontId="2" type="noConversion"/>
  </si>
  <si>
    <t xml:space="preserve">  『세입․세출예산명세서』와 같다.</t>
    <phoneticPr fontId="2" type="noConversion"/>
  </si>
  <si>
    <t>2.재산
매각대</t>
    <phoneticPr fontId="2" type="noConversion"/>
  </si>
  <si>
    <t>1.토지매각대</t>
    <phoneticPr fontId="2" type="noConversion"/>
  </si>
  <si>
    <t>2.건물매각대</t>
    <phoneticPr fontId="2" type="noConversion"/>
  </si>
  <si>
    <t>3.임야매각개</t>
    <phoneticPr fontId="2" type="noConversion"/>
  </si>
  <si>
    <t>4.현금처분대</t>
    <phoneticPr fontId="2" type="noConversion"/>
  </si>
  <si>
    <t>5.기타재산매각대</t>
    <phoneticPr fontId="2" type="noConversion"/>
  </si>
  <si>
    <t>예   산   총   칙</t>
    <phoneticPr fontId="2" type="noConversion"/>
  </si>
  <si>
    <t>기정예산액
(B)</t>
    <phoneticPr fontId="2" type="noConversion"/>
  </si>
  <si>
    <t>학교법인회계 세입․세출예산명세서</t>
    <phoneticPr fontId="2" type="noConversion"/>
  </si>
  <si>
    <t>예산액
(A)</t>
    <phoneticPr fontId="2" type="noConversion"/>
  </si>
  <si>
    <t>전년도예산액
(B)</t>
    <phoneticPr fontId="2" type="noConversion"/>
  </si>
  <si>
    <t>전년도예산액
(A)</t>
    <phoneticPr fontId="2" type="noConversion"/>
  </si>
  <si>
    <t>2017학년도 법인회계 예산 총괄표</t>
    <phoneticPr fontId="2" type="noConversion"/>
  </si>
  <si>
    <t>전년도
예산액
(B)</t>
    <phoneticPr fontId="2" type="noConversion"/>
  </si>
  <si>
    <t xml:space="preserve">3. 2017학년도 법정부담금 전출 계획( 중, 고) </t>
    <phoneticPr fontId="2" type="noConversion"/>
  </si>
  <si>
    <t xml:space="preserve"> 2017학년도 중 일시차입금 한도액은 0원으로 한다.</t>
    <phoneticPr fontId="2" type="noConversion"/>
  </si>
  <si>
    <t xml:space="preserve"> 2017학년도 법인회계 세입․세출예산총액은 세입․세출  </t>
    <phoneticPr fontId="2" type="noConversion"/>
  </si>
  <si>
    <t>각각 96,316,000원으로 하며, 세입. 세출의 예산 명세는</t>
    <phoneticPr fontId="2" type="noConversion"/>
  </si>
  <si>
    <t>2017학년도 법인회계 세입․세출 예산서</t>
    <phoneticPr fontId="2" type="noConversion"/>
  </si>
  <si>
    <t>일금 : 구천육백삼십일만육천원정</t>
    <phoneticPr fontId="2" type="noConversion"/>
  </si>
  <si>
    <t>【1】2017학년도 법인회계 예산서 제출서식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</si>
</sst>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0_ "/>
  </numFmts>
  <fonts count="20">
    <font>
      <sz val="11"/>
      <color theme="1"/>
      <name val="맑은 고딕"/>
      <family val="2"/>
      <charset val="129"/>
      <scheme val="minor"/>
    </font>
    <font>
      <b/>
      <shadow/>
      <sz val="20"/>
      <color rgb="FF00008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color rgb="FF000000"/>
      <name val="굴림"/>
      <family val="3"/>
      <charset val="129"/>
    </font>
    <font>
      <b/>
      <sz val="13"/>
      <color rgb="FF000000"/>
      <name val="한양신명조"/>
      <family val="3"/>
      <charset val="129"/>
    </font>
    <font>
      <b/>
      <sz val="13"/>
      <color rgb="FF000000"/>
      <name val="새굴림"/>
      <family val="1"/>
      <charset val="129"/>
    </font>
    <font>
      <sz val="12"/>
      <color rgb="FF000000"/>
      <name val="굴림"/>
      <family val="3"/>
      <charset val="129"/>
    </font>
    <font>
      <b/>
      <sz val="13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sz val="16"/>
      <color rgb="FF000000"/>
      <name val="HY견고딕"/>
      <family val="1"/>
      <charset val="129"/>
    </font>
    <font>
      <sz val="13"/>
      <color theme="1"/>
      <name val="굴림"/>
      <family val="3"/>
      <charset val="129"/>
    </font>
    <font>
      <sz val="11"/>
      <color theme="1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b/>
      <u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3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10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25" xfId="0" applyFont="1" applyBorder="1" applyAlignment="1">
      <alignment vertical="center" wrapText="1"/>
    </xf>
    <xf numFmtId="41" fontId="0" fillId="0" borderId="8" xfId="1" applyFont="1" applyBorder="1">
      <alignment vertical="center"/>
    </xf>
    <xf numFmtId="41" fontId="0" fillId="0" borderId="8" xfId="1" applyFont="1" applyBorder="1" applyAlignment="1">
      <alignment vertical="center"/>
    </xf>
    <xf numFmtId="41" fontId="0" fillId="0" borderId="36" xfId="1" applyFont="1" applyBorder="1">
      <alignment vertical="center"/>
    </xf>
    <xf numFmtId="41" fontId="0" fillId="0" borderId="40" xfId="1" applyFont="1" applyBorder="1">
      <alignment vertical="center"/>
    </xf>
    <xf numFmtId="41" fontId="0" fillId="0" borderId="41" xfId="1" applyFont="1" applyBorder="1">
      <alignment vertical="center"/>
    </xf>
    <xf numFmtId="41" fontId="0" fillId="0" borderId="41" xfId="1" applyFont="1" applyBorder="1" applyAlignment="1">
      <alignment vertical="center"/>
    </xf>
    <xf numFmtId="41" fontId="0" fillId="0" borderId="42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41" fontId="0" fillId="0" borderId="47" xfId="1" applyFont="1" applyBorder="1" applyAlignment="1">
      <alignment horizontal="center" vertical="center"/>
    </xf>
    <xf numFmtId="41" fontId="0" fillId="0" borderId="46" xfId="1" applyFont="1" applyBorder="1" applyAlignment="1">
      <alignment horizontal="center" vertical="center"/>
    </xf>
    <xf numFmtId="41" fontId="0" fillId="0" borderId="51" xfId="1" applyFont="1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1" fontId="0" fillId="0" borderId="35" xfId="1" applyFont="1" applyBorder="1" applyAlignment="1">
      <alignment horizontal="center" vertical="center"/>
    </xf>
    <xf numFmtId="41" fontId="0" fillId="0" borderId="36" xfId="1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25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1" fontId="0" fillId="0" borderId="19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35"/>
  <sheetViews>
    <sheetView tabSelected="1" view="pageBreakPreview" topLeftCell="A118" zoomScale="85" zoomScaleNormal="100" zoomScaleSheetLayoutView="85" workbookViewId="0">
      <selection activeCell="A4" sqref="A4"/>
    </sheetView>
  </sheetViews>
  <sheetFormatPr defaultRowHeight="16.5"/>
  <cols>
    <col min="2" max="2" width="9" customWidth="1"/>
    <col min="3" max="3" width="9.125" customWidth="1"/>
    <col min="4" max="4" width="9.875" bestFit="1" customWidth="1"/>
    <col min="6" max="6" width="10" customWidth="1"/>
    <col min="8" max="8" width="9.75" customWidth="1"/>
    <col min="9" max="9" width="9.5" customWidth="1"/>
  </cols>
  <sheetData>
    <row r="3" spans="1:10" ht="49.5" customHeight="1">
      <c r="A3" s="19" t="s">
        <v>204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D4" s="55"/>
      <c r="E4" s="55"/>
      <c r="F4" s="55"/>
    </row>
    <row r="6" spans="1:10">
      <c r="C6" s="1"/>
      <c r="I6" s="60" t="s">
        <v>57</v>
      </c>
      <c r="J6" s="61"/>
    </row>
    <row r="7" spans="1:10">
      <c r="I7" s="62"/>
      <c r="J7" s="63"/>
    </row>
    <row r="8" spans="1:10">
      <c r="I8" s="64"/>
      <c r="J8" s="65"/>
    </row>
    <row r="11" spans="1:10" ht="25.5">
      <c r="B11" s="48" t="s">
        <v>202</v>
      </c>
      <c r="C11" s="48"/>
      <c r="D11" s="48"/>
      <c r="E11" s="48"/>
      <c r="F11" s="48"/>
      <c r="G11" s="48"/>
      <c r="H11" s="48"/>
      <c r="I11" s="48"/>
      <c r="J11" s="7"/>
    </row>
    <row r="14" spans="1:10" ht="62.25" customHeight="1">
      <c r="B14" s="67"/>
      <c r="C14" s="67"/>
      <c r="D14" s="67"/>
      <c r="E14" s="67"/>
      <c r="F14" s="67"/>
      <c r="G14" s="67"/>
      <c r="H14" s="67"/>
      <c r="I14" s="67"/>
      <c r="J14" s="3"/>
    </row>
    <row r="15" spans="1:10">
      <c r="C15" s="2"/>
    </row>
    <row r="16" spans="1:10">
      <c r="C16" s="2"/>
    </row>
    <row r="17" spans="4:7" ht="19.5">
      <c r="D17" s="66" t="s">
        <v>55</v>
      </c>
      <c r="E17" s="66"/>
      <c r="F17" s="66"/>
      <c r="G17" s="66"/>
    </row>
    <row r="19" spans="4:7">
      <c r="D19" s="57" t="s">
        <v>203</v>
      </c>
      <c r="E19" s="57"/>
      <c r="F19" s="57"/>
      <c r="G19" s="57"/>
    </row>
    <row r="20" spans="4:7">
      <c r="D20" s="20"/>
      <c r="E20" s="20"/>
      <c r="F20" s="20"/>
      <c r="G20" s="20"/>
    </row>
    <row r="22" spans="4:7" ht="19.5">
      <c r="D22" s="66" t="s">
        <v>56</v>
      </c>
      <c r="E22" s="66"/>
      <c r="F22" s="66"/>
      <c r="G22" s="66"/>
    </row>
    <row r="24" spans="4:7">
      <c r="D24" s="57" t="s">
        <v>203</v>
      </c>
      <c r="E24" s="57"/>
      <c r="F24" s="57"/>
      <c r="G24" s="57"/>
    </row>
    <row r="25" spans="4:7">
      <c r="D25" s="20"/>
      <c r="E25" s="20"/>
      <c r="F25" s="20"/>
      <c r="G25" s="20"/>
    </row>
    <row r="26" spans="4:7">
      <c r="D26" s="20"/>
      <c r="E26" s="20"/>
      <c r="F26" s="20"/>
      <c r="G26" s="20"/>
    </row>
    <row r="27" spans="4:7" ht="19.5">
      <c r="D27" s="66" t="s">
        <v>66</v>
      </c>
      <c r="E27" s="66"/>
      <c r="F27" s="66"/>
      <c r="G27" s="66"/>
    </row>
    <row r="29" spans="4:7">
      <c r="D29" s="57" t="s">
        <v>180</v>
      </c>
      <c r="E29" s="57"/>
      <c r="F29" s="57"/>
      <c r="G29" s="57"/>
    </row>
    <row r="30" spans="4:7">
      <c r="D30" s="20"/>
      <c r="E30" s="20"/>
      <c r="F30" s="20"/>
      <c r="G30" s="20"/>
    </row>
    <row r="32" spans="4:7" ht="19.5">
      <c r="D32" s="58" t="s">
        <v>67</v>
      </c>
      <c r="E32" s="58"/>
      <c r="F32" s="58"/>
      <c r="G32" s="58"/>
    </row>
    <row r="34" spans="1:8" ht="17.25">
      <c r="B34" s="59" t="s">
        <v>69</v>
      </c>
      <c r="C34" s="59"/>
      <c r="D34" s="59"/>
      <c r="E34" s="59"/>
      <c r="F34" s="59"/>
      <c r="G34" s="59"/>
      <c r="H34" s="59"/>
    </row>
    <row r="37" spans="1:8" ht="17.25">
      <c r="B37" s="59" t="s">
        <v>68</v>
      </c>
      <c r="C37" s="59"/>
      <c r="D37" s="59"/>
      <c r="E37" s="59"/>
      <c r="F37" s="59"/>
      <c r="G37" s="59"/>
      <c r="H37" s="59"/>
    </row>
    <row r="44" spans="1:8" ht="25.5">
      <c r="C44" s="68" t="s">
        <v>181</v>
      </c>
      <c r="D44" s="68"/>
      <c r="E44" s="68"/>
      <c r="F44" s="68"/>
      <c r="G44" s="68"/>
      <c r="H44" s="68"/>
    </row>
    <row r="46" spans="1:8">
      <c r="A46" s="51" t="s">
        <v>12</v>
      </c>
      <c r="B46" s="51"/>
      <c r="C46" s="8"/>
    </row>
    <row r="50" spans="2:10" ht="25.5">
      <c r="C50" s="48" t="s">
        <v>190</v>
      </c>
      <c r="D50" s="48"/>
      <c r="E50" s="48"/>
      <c r="F50" s="48"/>
      <c r="G50" s="48"/>
      <c r="H50" s="48"/>
    </row>
    <row r="55" spans="2:10">
      <c r="B55" s="4" t="s">
        <v>0</v>
      </c>
      <c r="C55" s="56" t="s">
        <v>200</v>
      </c>
      <c r="D55" s="52"/>
      <c r="E55" s="52"/>
      <c r="F55" s="52"/>
      <c r="G55" s="52"/>
      <c r="H55" s="52"/>
      <c r="I55" s="52"/>
      <c r="J55" s="52"/>
    </row>
    <row r="56" spans="2:10" ht="22.5" customHeight="1">
      <c r="B56" s="4"/>
      <c r="C56" s="56" t="s">
        <v>201</v>
      </c>
      <c r="D56" s="56"/>
      <c r="E56" s="56"/>
      <c r="F56" s="56"/>
      <c r="G56" s="56"/>
      <c r="H56" s="56"/>
      <c r="I56" s="56"/>
      <c r="J56" s="56"/>
    </row>
    <row r="57" spans="2:10">
      <c r="B57" s="5"/>
      <c r="C57" s="52" t="s">
        <v>183</v>
      </c>
      <c r="D57" s="52"/>
      <c r="E57" s="52"/>
      <c r="F57" s="52"/>
      <c r="G57" s="52"/>
      <c r="H57" s="52"/>
      <c r="I57" s="52"/>
      <c r="J57" s="52"/>
    </row>
    <row r="61" spans="2:10">
      <c r="B61" s="4" t="s">
        <v>1</v>
      </c>
      <c r="C61" s="52" t="s">
        <v>199</v>
      </c>
      <c r="D61" s="52"/>
      <c r="E61" s="52"/>
      <c r="F61" s="52"/>
      <c r="G61" s="52"/>
      <c r="H61" s="52"/>
      <c r="I61" s="52"/>
      <c r="J61" s="52"/>
    </row>
    <row r="62" spans="2:10">
      <c r="B62" s="4"/>
      <c r="C62" s="6"/>
      <c r="D62" s="6"/>
      <c r="E62" s="6"/>
      <c r="F62" s="6"/>
      <c r="G62" s="6"/>
      <c r="H62" s="6"/>
      <c r="I62" s="6"/>
      <c r="J62" s="6"/>
    </row>
    <row r="63" spans="2:10">
      <c r="B63" s="4"/>
      <c r="C63" s="6"/>
      <c r="D63" s="6"/>
      <c r="E63" s="6"/>
      <c r="F63" s="6"/>
      <c r="G63" s="6"/>
      <c r="H63" s="6"/>
      <c r="I63" s="6"/>
      <c r="J63" s="6"/>
    </row>
    <row r="64" spans="2:10">
      <c r="B64" s="5"/>
      <c r="C64" s="5"/>
      <c r="D64" s="5"/>
      <c r="E64" s="5"/>
      <c r="F64" s="5"/>
      <c r="G64" s="5"/>
      <c r="H64" s="5"/>
      <c r="I64" s="5"/>
      <c r="J64" s="5"/>
    </row>
    <row r="65" spans="2:10">
      <c r="B65" s="5"/>
      <c r="C65" s="5"/>
      <c r="D65" s="5"/>
      <c r="E65" s="5"/>
      <c r="F65" s="5"/>
      <c r="G65" s="5"/>
      <c r="H65" s="5"/>
      <c r="I65" s="5"/>
      <c r="J65" s="5"/>
    </row>
    <row r="66" spans="2:10" ht="19.5">
      <c r="B66" s="4" t="s">
        <v>2</v>
      </c>
      <c r="C66" s="52" t="s">
        <v>58</v>
      </c>
      <c r="D66" s="52"/>
      <c r="E66" s="52"/>
      <c r="F66" s="52"/>
      <c r="G66" s="52"/>
      <c r="H66" s="52"/>
      <c r="I66" s="52"/>
      <c r="J66" s="52"/>
    </row>
    <row r="67" spans="2:10">
      <c r="B67" s="5"/>
      <c r="C67" s="52" t="s">
        <v>8</v>
      </c>
      <c r="D67" s="52"/>
      <c r="E67" s="52"/>
      <c r="F67" s="52"/>
      <c r="G67" s="52"/>
      <c r="H67" s="52"/>
      <c r="I67" s="52"/>
      <c r="J67" s="52"/>
    </row>
    <row r="68" spans="2:10">
      <c r="B68" s="5"/>
      <c r="C68" s="5"/>
      <c r="D68" s="5"/>
      <c r="E68" s="5"/>
      <c r="F68" s="5"/>
      <c r="G68" s="5"/>
      <c r="H68" s="5"/>
      <c r="I68" s="5"/>
      <c r="J68" s="5"/>
    </row>
    <row r="69" spans="2:10">
      <c r="B69" s="5"/>
      <c r="C69" s="52" t="s">
        <v>4</v>
      </c>
      <c r="D69" s="52"/>
      <c r="E69" s="52"/>
      <c r="F69" s="52"/>
      <c r="G69" s="52"/>
      <c r="H69" s="52"/>
      <c r="I69" s="52"/>
      <c r="J69" s="52"/>
    </row>
    <row r="70" spans="2:10">
      <c r="B70" s="5"/>
      <c r="C70" s="52" t="s">
        <v>9</v>
      </c>
      <c r="D70" s="52"/>
      <c r="E70" s="52"/>
      <c r="F70" s="52"/>
      <c r="G70" s="52"/>
      <c r="H70" s="52"/>
      <c r="I70" s="52"/>
      <c r="J70" s="52"/>
    </row>
    <row r="71" spans="2:10">
      <c r="B71" s="5"/>
      <c r="C71" s="5"/>
      <c r="D71" s="5"/>
      <c r="E71" s="5"/>
      <c r="F71" s="5"/>
      <c r="G71" s="5"/>
      <c r="H71" s="5"/>
      <c r="I71" s="5"/>
      <c r="J71" s="5"/>
    </row>
    <row r="72" spans="2:10">
      <c r="B72" s="5"/>
      <c r="C72" s="5"/>
      <c r="D72" s="5"/>
      <c r="E72" s="5"/>
      <c r="F72" s="5"/>
      <c r="G72" s="5"/>
      <c r="H72" s="5"/>
      <c r="I72" s="5"/>
      <c r="J72" s="5"/>
    </row>
    <row r="73" spans="2:10">
      <c r="B73" s="5"/>
      <c r="C73" s="5"/>
      <c r="D73" s="5"/>
      <c r="E73" s="5"/>
      <c r="F73" s="5"/>
      <c r="G73" s="5"/>
      <c r="H73" s="5"/>
      <c r="I73" s="5"/>
      <c r="J73" s="5"/>
    </row>
    <row r="74" spans="2:10">
      <c r="B74" s="5"/>
      <c r="C74" s="5"/>
      <c r="D74" s="5"/>
      <c r="E74" s="5"/>
      <c r="F74" s="5"/>
      <c r="G74" s="5"/>
      <c r="H74" s="5"/>
      <c r="I74" s="5"/>
      <c r="J74" s="5"/>
    </row>
    <row r="75" spans="2:10">
      <c r="B75" s="4" t="s">
        <v>3</v>
      </c>
      <c r="C75" s="52" t="s">
        <v>5</v>
      </c>
      <c r="D75" s="52"/>
      <c r="E75" s="52"/>
      <c r="F75" s="52"/>
      <c r="G75" s="52"/>
      <c r="H75" s="52"/>
      <c r="I75" s="52"/>
      <c r="J75" s="52"/>
    </row>
    <row r="76" spans="2:10">
      <c r="B76" s="5"/>
      <c r="C76" s="52" t="s">
        <v>6</v>
      </c>
      <c r="D76" s="52"/>
      <c r="E76" s="52"/>
      <c r="F76" s="52"/>
      <c r="G76" s="52"/>
      <c r="H76" s="52"/>
      <c r="I76" s="52"/>
      <c r="J76" s="52"/>
    </row>
    <row r="77" spans="2:10">
      <c r="B77" s="5"/>
      <c r="C77" s="52" t="s">
        <v>7</v>
      </c>
      <c r="D77" s="52"/>
      <c r="E77" s="52"/>
      <c r="F77" s="52"/>
      <c r="G77" s="52"/>
      <c r="H77" s="52"/>
      <c r="I77" s="52"/>
      <c r="J77" s="52"/>
    </row>
    <row r="96" spans="1:3">
      <c r="A96" s="51" t="s">
        <v>10</v>
      </c>
      <c r="B96" s="51"/>
      <c r="C96" s="8"/>
    </row>
    <row r="97" spans="1:10">
      <c r="A97" s="9"/>
      <c r="B97" s="9"/>
      <c r="C97" s="8"/>
    </row>
    <row r="98" spans="1:10">
      <c r="A98" s="9"/>
      <c r="B98" s="9"/>
      <c r="C98" s="8"/>
    </row>
    <row r="100" spans="1:10" ht="20.25">
      <c r="B100" s="53" t="s">
        <v>196</v>
      </c>
      <c r="C100" s="53"/>
      <c r="D100" s="53"/>
      <c r="E100" s="53"/>
      <c r="F100" s="53"/>
      <c r="G100" s="53"/>
      <c r="H100" s="53"/>
      <c r="I100" s="53"/>
    </row>
    <row r="101" spans="1:10" ht="20.25">
      <c r="C101" s="42"/>
      <c r="D101" s="53"/>
      <c r="E101" s="53"/>
      <c r="F101" s="53"/>
      <c r="G101" s="53"/>
      <c r="H101" s="42"/>
      <c r="I101" s="42"/>
    </row>
    <row r="102" spans="1:10">
      <c r="A102" s="14" t="s">
        <v>38</v>
      </c>
      <c r="F102" s="14" t="s">
        <v>37</v>
      </c>
    </row>
    <row r="103" spans="1:10">
      <c r="I103" s="54" t="s">
        <v>45</v>
      </c>
      <c r="J103" s="54"/>
    </row>
    <row r="104" spans="1:10" ht="49.5">
      <c r="A104" s="49" t="s">
        <v>11</v>
      </c>
      <c r="B104" s="50"/>
      <c r="C104" s="41" t="s">
        <v>193</v>
      </c>
      <c r="D104" s="41" t="s">
        <v>197</v>
      </c>
      <c r="E104" s="41" t="s">
        <v>52</v>
      </c>
      <c r="F104" s="49" t="s">
        <v>11</v>
      </c>
      <c r="G104" s="50"/>
      <c r="H104" s="41" t="s">
        <v>193</v>
      </c>
      <c r="I104" s="41" t="s">
        <v>197</v>
      </c>
      <c r="J104" s="41" t="s">
        <v>52</v>
      </c>
    </row>
    <row r="105" spans="1:10" ht="18" customHeight="1">
      <c r="A105" s="46" t="s">
        <v>13</v>
      </c>
      <c r="B105" s="47"/>
      <c r="C105" s="32">
        <v>4</v>
      </c>
      <c r="D105" s="32">
        <v>15</v>
      </c>
      <c r="E105" s="32">
        <f>C105-D105</f>
        <v>-11</v>
      </c>
      <c r="F105" s="46" t="s">
        <v>25</v>
      </c>
      <c r="G105" s="47"/>
      <c r="H105" s="32">
        <v>1200</v>
      </c>
      <c r="I105" s="32">
        <v>497</v>
      </c>
      <c r="J105" s="32">
        <f>H105-I105</f>
        <v>703</v>
      </c>
    </row>
    <row r="106" spans="1:10" ht="18" customHeight="1">
      <c r="A106" s="46" t="s">
        <v>14</v>
      </c>
      <c r="B106" s="47"/>
      <c r="C106" s="32">
        <v>0</v>
      </c>
      <c r="D106" s="32">
        <v>0</v>
      </c>
      <c r="E106" s="32">
        <f t="shared" ref="E106:E124" si="0">C106-D106</f>
        <v>0</v>
      </c>
      <c r="F106" s="46" t="s">
        <v>26</v>
      </c>
      <c r="G106" s="47"/>
      <c r="H106" s="32"/>
      <c r="I106" s="32"/>
      <c r="J106" s="32">
        <f t="shared" ref="J106:J124" si="1">H106-I106</f>
        <v>0</v>
      </c>
    </row>
    <row r="107" spans="1:10" ht="18" customHeight="1">
      <c r="A107" s="46" t="s">
        <v>15</v>
      </c>
      <c r="B107" s="47"/>
      <c r="C107" s="32">
        <v>48000</v>
      </c>
      <c r="D107" s="32">
        <v>35018</v>
      </c>
      <c r="E107" s="32">
        <f t="shared" si="0"/>
        <v>12982</v>
      </c>
      <c r="F107" s="46" t="s">
        <v>27</v>
      </c>
      <c r="G107" s="47"/>
      <c r="H107" s="32">
        <v>24030</v>
      </c>
      <c r="I107" s="32">
        <v>21943</v>
      </c>
      <c r="J107" s="32">
        <f t="shared" si="1"/>
        <v>2087</v>
      </c>
    </row>
    <row r="108" spans="1:10" ht="18" customHeight="1">
      <c r="A108" s="46" t="s">
        <v>16</v>
      </c>
      <c r="B108" s="47"/>
      <c r="C108" s="32"/>
      <c r="D108" s="32"/>
      <c r="E108" s="32">
        <f t="shared" si="0"/>
        <v>0</v>
      </c>
      <c r="F108" s="46" t="s">
        <v>28</v>
      </c>
      <c r="G108" s="47"/>
      <c r="H108" s="32"/>
      <c r="I108" s="32"/>
      <c r="J108" s="32">
        <f t="shared" si="1"/>
        <v>0</v>
      </c>
    </row>
    <row r="109" spans="1:10" ht="18" customHeight="1">
      <c r="A109" s="46" t="s">
        <v>17</v>
      </c>
      <c r="B109" s="47"/>
      <c r="C109" s="32"/>
      <c r="D109" s="32"/>
      <c r="E109" s="32">
        <f t="shared" si="0"/>
        <v>0</v>
      </c>
      <c r="F109" s="46" t="s">
        <v>29</v>
      </c>
      <c r="G109" s="47"/>
      <c r="H109" s="32">
        <v>13807</v>
      </c>
      <c r="I109" s="32">
        <v>8944</v>
      </c>
      <c r="J109" s="32">
        <f t="shared" si="1"/>
        <v>4863</v>
      </c>
    </row>
    <row r="110" spans="1:10" ht="18" customHeight="1">
      <c r="A110" s="46" t="s">
        <v>18</v>
      </c>
      <c r="B110" s="47"/>
      <c r="C110" s="33">
        <v>9</v>
      </c>
      <c r="D110" s="33">
        <v>6</v>
      </c>
      <c r="E110" s="32">
        <f t="shared" si="0"/>
        <v>3</v>
      </c>
      <c r="F110" s="46" t="s">
        <v>30</v>
      </c>
      <c r="G110" s="47"/>
      <c r="H110" s="32">
        <v>54279</v>
      </c>
      <c r="I110" s="32">
        <v>54246</v>
      </c>
      <c r="J110" s="32">
        <f t="shared" si="1"/>
        <v>33</v>
      </c>
    </row>
    <row r="111" spans="1:10" ht="18" customHeight="1">
      <c r="A111" s="69" t="s">
        <v>70</v>
      </c>
      <c r="B111" s="70"/>
      <c r="C111" s="35">
        <v>0</v>
      </c>
      <c r="D111" s="35">
        <v>0</v>
      </c>
      <c r="E111" s="35">
        <f t="shared" si="0"/>
        <v>0</v>
      </c>
      <c r="F111" s="46" t="s">
        <v>59</v>
      </c>
      <c r="G111" s="47"/>
      <c r="H111" s="35">
        <v>51000</v>
      </c>
      <c r="I111" s="35">
        <v>50903</v>
      </c>
      <c r="J111" s="35">
        <f t="shared" si="1"/>
        <v>97</v>
      </c>
    </row>
    <row r="112" spans="1:10" ht="18" customHeight="1">
      <c r="A112" s="71"/>
      <c r="B112" s="72"/>
      <c r="C112" s="36"/>
      <c r="D112" s="36"/>
      <c r="E112" s="36">
        <f t="shared" si="0"/>
        <v>0</v>
      </c>
      <c r="F112" s="46" t="s">
        <v>60</v>
      </c>
      <c r="G112" s="47"/>
      <c r="H112" s="38"/>
      <c r="I112" s="38"/>
      <c r="J112" s="38">
        <f t="shared" si="1"/>
        <v>0</v>
      </c>
    </row>
    <row r="113" spans="1:10" ht="18" customHeight="1">
      <c r="A113" s="69" t="s">
        <v>71</v>
      </c>
      <c r="B113" s="70"/>
      <c r="C113" s="35"/>
      <c r="D113" s="35"/>
      <c r="E113" s="35">
        <f t="shared" si="0"/>
        <v>0</v>
      </c>
      <c r="F113" s="46" t="s">
        <v>61</v>
      </c>
      <c r="G113" s="47"/>
      <c r="H113" s="38">
        <v>3275</v>
      </c>
      <c r="I113" s="38">
        <v>3338</v>
      </c>
      <c r="J113" s="38">
        <f t="shared" si="1"/>
        <v>-63</v>
      </c>
    </row>
    <row r="114" spans="1:10" ht="18" customHeight="1">
      <c r="A114" s="71"/>
      <c r="B114" s="72"/>
      <c r="C114" s="37"/>
      <c r="D114" s="37"/>
      <c r="E114" s="36">
        <f t="shared" si="0"/>
        <v>0</v>
      </c>
      <c r="F114" s="46" t="s">
        <v>62</v>
      </c>
      <c r="G114" s="47"/>
      <c r="H114" s="38"/>
      <c r="I114" s="38"/>
      <c r="J114" s="38">
        <f t="shared" si="1"/>
        <v>0</v>
      </c>
    </row>
    <row r="115" spans="1:10" ht="18" customHeight="1">
      <c r="A115" s="69" t="s">
        <v>72</v>
      </c>
      <c r="B115" s="70"/>
      <c r="C115" s="35"/>
      <c r="D115" s="35"/>
      <c r="E115" s="35">
        <f t="shared" si="0"/>
        <v>0</v>
      </c>
      <c r="F115" s="46" t="s">
        <v>63</v>
      </c>
      <c r="G115" s="47"/>
      <c r="H115" s="38"/>
      <c r="I115" s="38"/>
      <c r="J115" s="38">
        <f t="shared" si="1"/>
        <v>0</v>
      </c>
    </row>
    <row r="116" spans="1:10" ht="18" customHeight="1">
      <c r="A116" s="71"/>
      <c r="B116" s="72"/>
      <c r="C116" s="37"/>
      <c r="D116" s="37"/>
      <c r="E116" s="36">
        <f t="shared" si="0"/>
        <v>0</v>
      </c>
      <c r="F116" s="46" t="s">
        <v>64</v>
      </c>
      <c r="G116" s="47"/>
      <c r="H116" s="38"/>
      <c r="I116" s="38"/>
      <c r="J116" s="38">
        <f t="shared" si="1"/>
        <v>0</v>
      </c>
    </row>
    <row r="117" spans="1:10" ht="18" customHeight="1">
      <c r="A117" s="46" t="s">
        <v>73</v>
      </c>
      <c r="B117" s="47"/>
      <c r="C117" s="33"/>
      <c r="D117" s="33"/>
      <c r="E117" s="32">
        <f t="shared" si="0"/>
        <v>0</v>
      </c>
      <c r="F117" s="46" t="s">
        <v>65</v>
      </c>
      <c r="G117" s="47"/>
      <c r="H117" s="36">
        <v>4</v>
      </c>
      <c r="I117" s="36">
        <v>5</v>
      </c>
      <c r="J117" s="36">
        <f t="shared" si="1"/>
        <v>-1</v>
      </c>
    </row>
    <row r="118" spans="1:10" ht="18" customHeight="1">
      <c r="A118" s="46" t="s">
        <v>19</v>
      </c>
      <c r="B118" s="47"/>
      <c r="C118" s="32">
        <v>0</v>
      </c>
      <c r="D118" s="32">
        <v>0</v>
      </c>
      <c r="E118" s="32">
        <f t="shared" si="0"/>
        <v>0</v>
      </c>
      <c r="F118" s="46" t="s">
        <v>31</v>
      </c>
      <c r="G118" s="47"/>
      <c r="H118" s="32"/>
      <c r="I118" s="32"/>
      <c r="J118" s="32">
        <f t="shared" si="1"/>
        <v>0</v>
      </c>
    </row>
    <row r="119" spans="1:10" ht="18" customHeight="1">
      <c r="A119" s="46" t="s">
        <v>20</v>
      </c>
      <c r="B119" s="47"/>
      <c r="C119" s="32"/>
      <c r="D119" s="32"/>
      <c r="E119" s="32">
        <f t="shared" si="0"/>
        <v>0</v>
      </c>
      <c r="F119" s="46" t="s">
        <v>32</v>
      </c>
      <c r="G119" s="47"/>
      <c r="H119" s="32"/>
      <c r="I119" s="32"/>
      <c r="J119" s="32">
        <f t="shared" si="1"/>
        <v>0</v>
      </c>
    </row>
    <row r="120" spans="1:10" ht="18" customHeight="1">
      <c r="A120" s="46" t="s">
        <v>21</v>
      </c>
      <c r="B120" s="47"/>
      <c r="C120" s="32"/>
      <c r="D120" s="32"/>
      <c r="E120" s="32">
        <f t="shared" si="0"/>
        <v>0</v>
      </c>
      <c r="F120" s="46" t="s">
        <v>33</v>
      </c>
      <c r="G120" s="47"/>
      <c r="H120" s="32"/>
      <c r="I120" s="32"/>
      <c r="J120" s="32">
        <f t="shared" si="1"/>
        <v>0</v>
      </c>
    </row>
    <row r="121" spans="1:10" ht="18" customHeight="1">
      <c r="A121" s="46" t="s">
        <v>22</v>
      </c>
      <c r="B121" s="47"/>
      <c r="C121" s="32">
        <v>8</v>
      </c>
      <c r="D121" s="32">
        <v>8</v>
      </c>
      <c r="E121" s="32">
        <f t="shared" si="0"/>
        <v>0</v>
      </c>
      <c r="F121" s="46" t="s">
        <v>34</v>
      </c>
      <c r="G121" s="47"/>
      <c r="H121" s="32">
        <v>0</v>
      </c>
      <c r="I121" s="32">
        <v>0</v>
      </c>
      <c r="J121" s="32">
        <f t="shared" si="1"/>
        <v>0</v>
      </c>
    </row>
    <row r="122" spans="1:10" ht="18" customHeight="1">
      <c r="A122" s="69" t="s">
        <v>23</v>
      </c>
      <c r="B122" s="70"/>
      <c r="C122" s="90">
        <v>48295</v>
      </c>
      <c r="D122" s="90">
        <v>51128</v>
      </c>
      <c r="E122" s="90">
        <f t="shared" si="0"/>
        <v>-2833</v>
      </c>
      <c r="F122" s="46" t="s">
        <v>35</v>
      </c>
      <c r="G122" s="47"/>
      <c r="H122" s="32">
        <v>3000</v>
      </c>
      <c r="I122" s="32">
        <v>545</v>
      </c>
      <c r="J122" s="32">
        <f t="shared" si="1"/>
        <v>2455</v>
      </c>
    </row>
    <row r="123" spans="1:10" ht="18" customHeight="1">
      <c r="A123" s="71"/>
      <c r="B123" s="72"/>
      <c r="C123" s="91"/>
      <c r="D123" s="91"/>
      <c r="E123" s="91"/>
      <c r="F123" s="46" t="s">
        <v>36</v>
      </c>
      <c r="G123" s="47"/>
      <c r="H123" s="32"/>
      <c r="I123" s="32"/>
      <c r="J123" s="32">
        <f t="shared" si="1"/>
        <v>0</v>
      </c>
    </row>
    <row r="124" spans="1:10" ht="18" customHeight="1">
      <c r="A124" s="46" t="s">
        <v>24</v>
      </c>
      <c r="B124" s="47"/>
      <c r="C124" s="34">
        <f>SUM(C105:C123)</f>
        <v>96316</v>
      </c>
      <c r="D124" s="34">
        <f>SUM(D105:D123)</f>
        <v>86175</v>
      </c>
      <c r="E124" s="32">
        <f t="shared" si="0"/>
        <v>10141</v>
      </c>
      <c r="F124" s="46" t="s">
        <v>24</v>
      </c>
      <c r="G124" s="47"/>
      <c r="H124" s="32">
        <f>H105+H107+H109+H110+H122</f>
        <v>96316</v>
      </c>
      <c r="I124" s="32">
        <f>I105+I106+I107+I108+I109+I110+I118+I119+I120+I121+I122+I123</f>
        <v>86175</v>
      </c>
      <c r="J124" s="32">
        <f t="shared" si="1"/>
        <v>10141</v>
      </c>
    </row>
    <row r="125" spans="1:10">
      <c r="A125" s="10"/>
      <c r="B125" s="10"/>
    </row>
    <row r="126" spans="1:10">
      <c r="A126" s="45" t="s">
        <v>198</v>
      </c>
      <c r="B126" s="10"/>
    </row>
    <row r="127" spans="1:10">
      <c r="I127" s="54" t="s">
        <v>46</v>
      </c>
      <c r="J127" s="54"/>
    </row>
    <row r="128" spans="1:10" ht="39.75" customHeight="1">
      <c r="A128" s="100" t="s">
        <v>39</v>
      </c>
      <c r="B128" s="101"/>
      <c r="C128" s="75" t="s">
        <v>40</v>
      </c>
      <c r="D128" s="76"/>
      <c r="E128" s="77" t="s">
        <v>41</v>
      </c>
      <c r="F128" s="102"/>
      <c r="G128" s="75" t="s">
        <v>42</v>
      </c>
      <c r="H128" s="76"/>
      <c r="I128" s="77" t="s">
        <v>43</v>
      </c>
      <c r="J128" s="78"/>
    </row>
    <row r="129" spans="1:10" ht="18" customHeight="1">
      <c r="A129" s="103" t="s">
        <v>177</v>
      </c>
      <c r="B129" s="104"/>
      <c r="C129" s="79">
        <v>177025000</v>
      </c>
      <c r="D129" s="80"/>
      <c r="E129" s="79">
        <v>5500000</v>
      </c>
      <c r="F129" s="80"/>
      <c r="G129" s="83">
        <f>(E129/C129)*100</f>
        <v>3.1069058042649345</v>
      </c>
      <c r="H129" s="84"/>
      <c r="I129" s="96"/>
      <c r="J129" s="97"/>
    </row>
    <row r="130" spans="1:10" ht="18" customHeight="1">
      <c r="A130" s="92" t="s">
        <v>178</v>
      </c>
      <c r="B130" s="93"/>
      <c r="C130" s="73">
        <v>365400000</v>
      </c>
      <c r="D130" s="74"/>
      <c r="E130" s="73">
        <v>5500000</v>
      </c>
      <c r="F130" s="74"/>
      <c r="G130" s="85">
        <f t="shared" ref="G130:G133" si="2">(E130/C130)*100</f>
        <v>1.50519978106185</v>
      </c>
      <c r="H130" s="86"/>
      <c r="I130" s="94"/>
      <c r="J130" s="95"/>
    </row>
    <row r="131" spans="1:10" ht="18" customHeight="1">
      <c r="A131" s="92" t="s">
        <v>182</v>
      </c>
      <c r="B131" s="93"/>
      <c r="C131" s="73">
        <v>317160000</v>
      </c>
      <c r="D131" s="74"/>
      <c r="E131" s="73">
        <v>20000000</v>
      </c>
      <c r="F131" s="74"/>
      <c r="G131" s="85">
        <f t="shared" si="2"/>
        <v>6.305965443309371</v>
      </c>
      <c r="H131" s="86"/>
      <c r="I131" s="94"/>
      <c r="J131" s="95"/>
    </row>
    <row r="132" spans="1:10" ht="18" customHeight="1">
      <c r="A132" s="92" t="s">
        <v>179</v>
      </c>
      <c r="B132" s="93"/>
      <c r="C132" s="73">
        <v>297216000</v>
      </c>
      <c r="D132" s="74"/>
      <c r="E132" s="73">
        <v>20000000</v>
      </c>
      <c r="F132" s="74"/>
      <c r="G132" s="85">
        <f t="shared" si="2"/>
        <v>6.7291128337639963</v>
      </c>
      <c r="H132" s="86"/>
      <c r="I132" s="94"/>
      <c r="J132" s="95"/>
    </row>
    <row r="133" spans="1:10" ht="18" customHeight="1">
      <c r="A133" s="105" t="s">
        <v>44</v>
      </c>
      <c r="B133" s="106"/>
      <c r="C133" s="81">
        <f>SUM(C129:C132)</f>
        <v>1156801000</v>
      </c>
      <c r="D133" s="82"/>
      <c r="E133" s="81">
        <f>SUM(E129:E132)</f>
        <v>51000000</v>
      </c>
      <c r="F133" s="82"/>
      <c r="G133" s="87">
        <f t="shared" si="2"/>
        <v>4.4087098818206414</v>
      </c>
      <c r="H133" s="88"/>
      <c r="I133" s="98"/>
      <c r="J133" s="99"/>
    </row>
    <row r="135" spans="1:10">
      <c r="A135" s="89" t="s">
        <v>54</v>
      </c>
      <c r="B135" s="89"/>
      <c r="C135" s="89"/>
      <c r="D135" s="89"/>
      <c r="E135" s="89"/>
      <c r="F135" s="89"/>
      <c r="G135" s="89"/>
      <c r="H135" s="89"/>
      <c r="I135" s="89"/>
    </row>
  </sheetData>
  <mergeCells count="104">
    <mergeCell ref="A135:I135"/>
    <mergeCell ref="C122:C123"/>
    <mergeCell ref="D122:D123"/>
    <mergeCell ref="E122:E123"/>
    <mergeCell ref="A132:B132"/>
    <mergeCell ref="C132:D132"/>
    <mergeCell ref="E132:F132"/>
    <mergeCell ref="G132:H132"/>
    <mergeCell ref="I132:J132"/>
    <mergeCell ref="I129:J129"/>
    <mergeCell ref="I130:J130"/>
    <mergeCell ref="I131:J131"/>
    <mergeCell ref="I133:J133"/>
    <mergeCell ref="F122:G122"/>
    <mergeCell ref="C131:D131"/>
    <mergeCell ref="C133:D133"/>
    <mergeCell ref="A128:B128"/>
    <mergeCell ref="C128:D128"/>
    <mergeCell ref="E128:F128"/>
    <mergeCell ref="A129:B129"/>
    <mergeCell ref="A130:B130"/>
    <mergeCell ref="A131:B131"/>
    <mergeCell ref="A133:B133"/>
    <mergeCell ref="C129:D129"/>
    <mergeCell ref="C130:D130"/>
    <mergeCell ref="G128:H128"/>
    <mergeCell ref="I128:J128"/>
    <mergeCell ref="F124:G124"/>
    <mergeCell ref="I127:J127"/>
    <mergeCell ref="E129:F129"/>
    <mergeCell ref="E130:F130"/>
    <mergeCell ref="E131:F131"/>
    <mergeCell ref="E133:F133"/>
    <mergeCell ref="G129:H129"/>
    <mergeCell ref="G130:H130"/>
    <mergeCell ref="G131:H131"/>
    <mergeCell ref="G133:H133"/>
    <mergeCell ref="A124:B124"/>
    <mergeCell ref="A108:B108"/>
    <mergeCell ref="A109:B109"/>
    <mergeCell ref="A111:B112"/>
    <mergeCell ref="A117:B117"/>
    <mergeCell ref="A115:B116"/>
    <mergeCell ref="A113:B114"/>
    <mergeCell ref="F123:G123"/>
    <mergeCell ref="F118:G118"/>
    <mergeCell ref="A120:B120"/>
    <mergeCell ref="A121:B121"/>
    <mergeCell ref="F114:G114"/>
    <mergeCell ref="F115:G115"/>
    <mergeCell ref="F119:G119"/>
    <mergeCell ref="F120:G120"/>
    <mergeCell ref="F121:G121"/>
    <mergeCell ref="A122:B123"/>
    <mergeCell ref="A119:B119"/>
    <mergeCell ref="A118:B118"/>
    <mergeCell ref="F116:G116"/>
    <mergeCell ref="F117:G117"/>
    <mergeCell ref="A110:B110"/>
    <mergeCell ref="F113:G113"/>
    <mergeCell ref="F112:G112"/>
    <mergeCell ref="D4:F4"/>
    <mergeCell ref="C56:J56"/>
    <mergeCell ref="C57:J57"/>
    <mergeCell ref="C61:J61"/>
    <mergeCell ref="D29:G29"/>
    <mergeCell ref="D32:G32"/>
    <mergeCell ref="B34:H34"/>
    <mergeCell ref="B37:H37"/>
    <mergeCell ref="I6:J8"/>
    <mergeCell ref="B11:I11"/>
    <mergeCell ref="D17:G17"/>
    <mergeCell ref="D19:G19"/>
    <mergeCell ref="D22:G22"/>
    <mergeCell ref="D24:G24"/>
    <mergeCell ref="D27:G27"/>
    <mergeCell ref="B14:I14"/>
    <mergeCell ref="C44:H44"/>
    <mergeCell ref="A46:B46"/>
    <mergeCell ref="C55:J55"/>
    <mergeCell ref="F108:G108"/>
    <mergeCell ref="F109:G109"/>
    <mergeCell ref="F110:G110"/>
    <mergeCell ref="F111:G111"/>
    <mergeCell ref="C50:H50"/>
    <mergeCell ref="A104:B104"/>
    <mergeCell ref="F104:G104"/>
    <mergeCell ref="A105:B105"/>
    <mergeCell ref="A106:B106"/>
    <mergeCell ref="A107:B107"/>
    <mergeCell ref="A96:B96"/>
    <mergeCell ref="C66:J66"/>
    <mergeCell ref="C67:J67"/>
    <mergeCell ref="C69:J69"/>
    <mergeCell ref="C70:J70"/>
    <mergeCell ref="C75:J75"/>
    <mergeCell ref="B100:I100"/>
    <mergeCell ref="I103:J103"/>
    <mergeCell ref="C76:J76"/>
    <mergeCell ref="C77:J77"/>
    <mergeCell ref="D101:G101"/>
    <mergeCell ref="F105:G105"/>
    <mergeCell ref="F106:G106"/>
    <mergeCell ref="F107:G107"/>
  </mergeCells>
  <phoneticPr fontId="2" type="noConversion"/>
  <pageMargins left="0.7" right="0.7" top="0.75" bottom="0.75" header="0.3" footer="0.3"/>
  <pageSetup paperSize="9" scale="86" orientation="portrait" r:id="rId1"/>
  <rowBreaks count="1" manualBreakCount="1">
    <brk id="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J166"/>
  <sheetViews>
    <sheetView topLeftCell="A76" workbookViewId="0">
      <selection activeCell="D122" sqref="D122:E122"/>
    </sheetView>
  </sheetViews>
  <sheetFormatPr defaultRowHeight="16.5"/>
  <cols>
    <col min="1" max="2" width="9.75" customWidth="1"/>
    <col min="3" max="3" width="14.875" customWidth="1"/>
    <col min="4" max="9" width="7.5" customWidth="1"/>
    <col min="10" max="10" width="7.25" customWidth="1"/>
  </cols>
  <sheetData>
    <row r="2" spans="1:10">
      <c r="A2" s="51" t="s">
        <v>47</v>
      </c>
      <c r="B2" s="51"/>
    </row>
    <row r="3" spans="1:10">
      <c r="A3" s="24"/>
      <c r="B3" s="24"/>
    </row>
    <row r="5" spans="1:10" ht="19.5">
      <c r="B5" s="58" t="s">
        <v>192</v>
      </c>
      <c r="C5" s="58"/>
      <c r="D5" s="58"/>
      <c r="E5" s="58"/>
      <c r="F5" s="58"/>
      <c r="G5" s="58"/>
      <c r="H5" s="58"/>
      <c r="I5" s="58"/>
    </row>
    <row r="6" spans="1:10" ht="19.5">
      <c r="B6" s="21"/>
      <c r="C6" s="58"/>
      <c r="D6" s="58"/>
      <c r="E6" s="58"/>
      <c r="F6" s="58"/>
      <c r="G6" s="58"/>
      <c r="H6" s="21"/>
      <c r="I6" s="21"/>
    </row>
    <row r="7" spans="1:10">
      <c r="A7" t="s">
        <v>116</v>
      </c>
      <c r="I7" s="54" t="s">
        <v>45</v>
      </c>
      <c r="J7" s="54"/>
    </row>
    <row r="8" spans="1:10" ht="23.25" customHeight="1">
      <c r="A8" s="113" t="s">
        <v>48</v>
      </c>
      <c r="B8" s="114"/>
      <c r="C8" s="114"/>
      <c r="D8" s="115" t="s">
        <v>193</v>
      </c>
      <c r="E8" s="116"/>
      <c r="F8" s="115" t="s">
        <v>191</v>
      </c>
      <c r="G8" s="116"/>
      <c r="H8" s="115" t="s">
        <v>52</v>
      </c>
      <c r="I8" s="116"/>
      <c r="J8" s="111" t="s">
        <v>53</v>
      </c>
    </row>
    <row r="9" spans="1:10" ht="23.25" customHeight="1">
      <c r="A9" s="22" t="s">
        <v>49</v>
      </c>
      <c r="B9" s="23" t="s">
        <v>50</v>
      </c>
      <c r="C9" s="23" t="s">
        <v>51</v>
      </c>
      <c r="D9" s="117"/>
      <c r="E9" s="118"/>
      <c r="F9" s="117"/>
      <c r="G9" s="118"/>
      <c r="H9" s="117"/>
      <c r="I9" s="118"/>
      <c r="J9" s="112"/>
    </row>
    <row r="10" spans="1:10" ht="24" customHeight="1">
      <c r="A10" s="16" t="s">
        <v>74</v>
      </c>
      <c r="B10" s="25"/>
      <c r="C10" s="17"/>
      <c r="D10" s="110">
        <f>D11+D19</f>
        <v>4</v>
      </c>
      <c r="E10" s="110"/>
      <c r="F10" s="110">
        <f>F11+F19</f>
        <v>15</v>
      </c>
      <c r="G10" s="110"/>
      <c r="H10" s="110">
        <f>D10-F10</f>
        <v>-11</v>
      </c>
      <c r="I10" s="110"/>
      <c r="J10" s="18"/>
    </row>
    <row r="11" spans="1:10" ht="33.75" customHeight="1">
      <c r="A11" s="16"/>
      <c r="B11" s="31" t="s">
        <v>175</v>
      </c>
      <c r="C11" s="17"/>
      <c r="D11" s="110">
        <f>D12+D13+D14+D15+D16+D17+D18</f>
        <v>4</v>
      </c>
      <c r="E11" s="110"/>
      <c r="F11" s="110">
        <v>15</v>
      </c>
      <c r="G11" s="110"/>
      <c r="H11" s="110">
        <f t="shared" ref="H11:H65" si="0">D11-F11</f>
        <v>-11</v>
      </c>
      <c r="I11" s="110"/>
      <c r="J11" s="18"/>
    </row>
    <row r="12" spans="1:10" ht="24" customHeight="1">
      <c r="A12" s="16"/>
      <c r="B12" s="25"/>
      <c r="C12" s="17" t="s">
        <v>75</v>
      </c>
      <c r="D12" s="108"/>
      <c r="E12" s="108"/>
      <c r="F12" s="108"/>
      <c r="G12" s="108"/>
      <c r="H12" s="110">
        <f t="shared" si="0"/>
        <v>0</v>
      </c>
      <c r="I12" s="110"/>
      <c r="J12" s="18"/>
    </row>
    <row r="13" spans="1:10" ht="24" customHeight="1">
      <c r="A13" s="15"/>
      <c r="B13" s="11"/>
      <c r="C13" s="11" t="s">
        <v>76</v>
      </c>
      <c r="D13" s="108"/>
      <c r="E13" s="108"/>
      <c r="F13" s="108"/>
      <c r="G13" s="108"/>
      <c r="H13" s="110">
        <f t="shared" si="0"/>
        <v>0</v>
      </c>
      <c r="I13" s="110"/>
      <c r="J13" s="12"/>
    </row>
    <row r="14" spans="1:10" ht="24" customHeight="1">
      <c r="A14" s="15"/>
      <c r="B14" s="11"/>
      <c r="C14" s="11" t="s">
        <v>77</v>
      </c>
      <c r="D14" s="108"/>
      <c r="E14" s="108"/>
      <c r="F14" s="108"/>
      <c r="G14" s="108"/>
      <c r="H14" s="110">
        <f t="shared" si="0"/>
        <v>0</v>
      </c>
      <c r="I14" s="110"/>
      <c r="J14" s="12"/>
    </row>
    <row r="15" spans="1:10" ht="29.25" customHeight="1">
      <c r="A15" s="15"/>
      <c r="B15" s="11"/>
      <c r="C15" s="26" t="s">
        <v>78</v>
      </c>
      <c r="D15" s="108"/>
      <c r="E15" s="108"/>
      <c r="F15" s="108"/>
      <c r="G15" s="108"/>
      <c r="H15" s="110">
        <f t="shared" si="0"/>
        <v>0</v>
      </c>
      <c r="I15" s="110"/>
      <c r="J15" s="12"/>
    </row>
    <row r="16" spans="1:10" ht="24" customHeight="1">
      <c r="A16" s="15"/>
      <c r="B16" s="11"/>
      <c r="C16" s="11" t="s">
        <v>79</v>
      </c>
      <c r="D16" s="108"/>
      <c r="E16" s="108"/>
      <c r="F16" s="108"/>
      <c r="G16" s="108"/>
      <c r="H16" s="110">
        <f t="shared" si="0"/>
        <v>0</v>
      </c>
      <c r="I16" s="110"/>
      <c r="J16" s="12"/>
    </row>
    <row r="17" spans="1:10" ht="24" customHeight="1">
      <c r="A17" s="15"/>
      <c r="B17" s="11"/>
      <c r="C17" s="11" t="s">
        <v>80</v>
      </c>
      <c r="D17" s="108">
        <v>4</v>
      </c>
      <c r="E17" s="108"/>
      <c r="F17" s="108">
        <v>5</v>
      </c>
      <c r="G17" s="108"/>
      <c r="H17" s="110">
        <f t="shared" si="0"/>
        <v>-1</v>
      </c>
      <c r="I17" s="110"/>
      <c r="J17" s="12"/>
    </row>
    <row r="18" spans="1:10" ht="24" customHeight="1">
      <c r="A18" s="15"/>
      <c r="B18" s="11"/>
      <c r="C18" s="11" t="s">
        <v>81</v>
      </c>
      <c r="D18" s="73">
        <v>0</v>
      </c>
      <c r="E18" s="74"/>
      <c r="F18" s="73">
        <v>10</v>
      </c>
      <c r="G18" s="74"/>
      <c r="H18" s="110">
        <f t="shared" si="0"/>
        <v>-10</v>
      </c>
      <c r="I18" s="110"/>
      <c r="J18" s="12"/>
    </row>
    <row r="19" spans="1:10" ht="33.75" customHeight="1">
      <c r="A19" s="15"/>
      <c r="B19" s="26" t="s">
        <v>184</v>
      </c>
      <c r="C19" s="11"/>
      <c r="D19" s="73">
        <f>D20+D24</f>
        <v>0</v>
      </c>
      <c r="E19" s="74"/>
      <c r="F19" s="73">
        <f>F20+F24</f>
        <v>0</v>
      </c>
      <c r="G19" s="74"/>
      <c r="H19" s="73">
        <f>H20+H24</f>
        <v>0</v>
      </c>
      <c r="I19" s="74"/>
      <c r="J19" s="12"/>
    </row>
    <row r="20" spans="1:10" ht="28.5" customHeight="1">
      <c r="A20" s="15"/>
      <c r="B20" s="11"/>
      <c r="C20" s="11" t="s">
        <v>185</v>
      </c>
      <c r="D20" s="73"/>
      <c r="E20" s="74"/>
      <c r="F20" s="73"/>
      <c r="G20" s="74"/>
      <c r="H20" s="73">
        <f>D20-F20</f>
        <v>0</v>
      </c>
      <c r="I20" s="74"/>
      <c r="J20" s="12"/>
    </row>
    <row r="21" spans="1:10" ht="24" customHeight="1">
      <c r="A21" s="15"/>
      <c r="B21" s="11"/>
      <c r="C21" s="11" t="s">
        <v>186</v>
      </c>
      <c r="D21" s="73"/>
      <c r="E21" s="74"/>
      <c r="F21" s="73"/>
      <c r="G21" s="74"/>
      <c r="H21" s="73">
        <f t="shared" ref="H21:H24" si="1">D21-F21</f>
        <v>0</v>
      </c>
      <c r="I21" s="74"/>
      <c r="J21" s="12"/>
    </row>
    <row r="22" spans="1:10" ht="24" customHeight="1">
      <c r="A22" s="15"/>
      <c r="B22" s="11"/>
      <c r="C22" s="11" t="s">
        <v>187</v>
      </c>
      <c r="D22" s="73"/>
      <c r="E22" s="74"/>
      <c r="F22" s="73"/>
      <c r="G22" s="74"/>
      <c r="H22" s="73">
        <f t="shared" si="1"/>
        <v>0</v>
      </c>
      <c r="I22" s="74"/>
      <c r="J22" s="12"/>
    </row>
    <row r="23" spans="1:10" ht="24" customHeight="1">
      <c r="A23" s="15"/>
      <c r="B23" s="11"/>
      <c r="C23" s="11" t="s">
        <v>188</v>
      </c>
      <c r="D23" s="73"/>
      <c r="E23" s="74"/>
      <c r="F23" s="73"/>
      <c r="G23" s="74"/>
      <c r="H23" s="73">
        <f t="shared" si="1"/>
        <v>0</v>
      </c>
      <c r="I23" s="74"/>
      <c r="J23" s="12"/>
    </row>
    <row r="24" spans="1:10" ht="24" customHeight="1">
      <c r="A24" s="15"/>
      <c r="B24" s="11"/>
      <c r="C24" s="11" t="s">
        <v>189</v>
      </c>
      <c r="D24" s="73"/>
      <c r="E24" s="74"/>
      <c r="F24" s="73"/>
      <c r="G24" s="74"/>
      <c r="H24" s="73">
        <f t="shared" si="1"/>
        <v>0</v>
      </c>
      <c r="I24" s="74"/>
      <c r="J24" s="12"/>
    </row>
    <row r="25" spans="1:10" ht="24" customHeight="1">
      <c r="A25" s="15" t="s">
        <v>82</v>
      </c>
      <c r="B25" s="11"/>
      <c r="C25" s="11"/>
      <c r="D25" s="108">
        <f>D26</f>
        <v>48000</v>
      </c>
      <c r="E25" s="108"/>
      <c r="F25" s="108">
        <f>F26</f>
        <v>35018</v>
      </c>
      <c r="G25" s="108"/>
      <c r="H25" s="110">
        <f t="shared" si="0"/>
        <v>12982</v>
      </c>
      <c r="I25" s="110"/>
      <c r="J25" s="12"/>
    </row>
    <row r="26" spans="1:10" ht="24" customHeight="1">
      <c r="A26" s="15"/>
      <c r="B26" s="11" t="s">
        <v>83</v>
      </c>
      <c r="C26" s="11"/>
      <c r="D26" s="108">
        <f>D27</f>
        <v>48000</v>
      </c>
      <c r="E26" s="108"/>
      <c r="F26" s="108">
        <f>F27</f>
        <v>35018</v>
      </c>
      <c r="G26" s="108"/>
      <c r="H26" s="110">
        <f t="shared" si="0"/>
        <v>12982</v>
      </c>
      <c r="I26" s="110"/>
      <c r="J26" s="12"/>
    </row>
    <row r="27" spans="1:10" ht="24" customHeight="1">
      <c r="A27" s="15"/>
      <c r="B27" s="11"/>
      <c r="C27" s="11" t="s">
        <v>83</v>
      </c>
      <c r="D27" s="108">
        <v>48000</v>
      </c>
      <c r="E27" s="108"/>
      <c r="F27" s="108">
        <v>35018</v>
      </c>
      <c r="G27" s="108"/>
      <c r="H27" s="110">
        <f t="shared" si="0"/>
        <v>12982</v>
      </c>
      <c r="I27" s="110"/>
      <c r="J27" s="12"/>
    </row>
    <row r="28" spans="1:10" ht="24" customHeight="1">
      <c r="A28" s="15" t="s">
        <v>84</v>
      </c>
      <c r="B28" s="11"/>
      <c r="C28" s="11"/>
      <c r="D28" s="108">
        <f>D29</f>
        <v>0</v>
      </c>
      <c r="E28" s="108"/>
      <c r="F28" s="108">
        <f>F29</f>
        <v>0</v>
      </c>
      <c r="G28" s="108"/>
      <c r="H28" s="110">
        <f t="shared" si="0"/>
        <v>0</v>
      </c>
      <c r="I28" s="110"/>
      <c r="J28" s="12"/>
    </row>
    <row r="29" spans="1:10" ht="24" customHeight="1">
      <c r="A29" s="15"/>
      <c r="B29" s="11" t="s">
        <v>85</v>
      </c>
      <c r="C29" s="11"/>
      <c r="D29" s="108">
        <f>D30+D31+D34+D35</f>
        <v>0</v>
      </c>
      <c r="E29" s="108"/>
      <c r="F29" s="108">
        <f>F30+F31+F34+F35</f>
        <v>0</v>
      </c>
      <c r="G29" s="108"/>
      <c r="H29" s="110">
        <f t="shared" si="0"/>
        <v>0</v>
      </c>
      <c r="I29" s="110"/>
      <c r="J29" s="12"/>
    </row>
    <row r="30" spans="1:10" ht="24" customHeight="1">
      <c r="A30" s="15"/>
      <c r="B30" s="11"/>
      <c r="C30" s="11" t="s">
        <v>86</v>
      </c>
      <c r="D30" s="108"/>
      <c r="E30" s="108"/>
      <c r="F30" s="108"/>
      <c r="G30" s="108"/>
      <c r="H30" s="110">
        <f t="shared" si="0"/>
        <v>0</v>
      </c>
      <c r="I30" s="110"/>
      <c r="J30" s="12"/>
    </row>
    <row r="31" spans="1:10" ht="24" customHeight="1">
      <c r="A31" s="15"/>
      <c r="B31" s="11"/>
      <c r="C31" s="11" t="s">
        <v>87</v>
      </c>
      <c r="D31" s="108"/>
      <c r="E31" s="108"/>
      <c r="F31" s="108"/>
      <c r="G31" s="108"/>
      <c r="H31" s="110">
        <f t="shared" si="0"/>
        <v>0</v>
      </c>
      <c r="I31" s="110"/>
      <c r="J31" s="12"/>
    </row>
    <row r="32" spans="1:10" ht="24" customHeight="1">
      <c r="A32" s="113" t="s">
        <v>48</v>
      </c>
      <c r="B32" s="114"/>
      <c r="C32" s="114"/>
      <c r="D32" s="115" t="s">
        <v>193</v>
      </c>
      <c r="E32" s="116"/>
      <c r="F32" s="115" t="s">
        <v>195</v>
      </c>
      <c r="G32" s="116"/>
      <c r="H32" s="115" t="s">
        <v>52</v>
      </c>
      <c r="I32" s="116"/>
      <c r="J32" s="111" t="s">
        <v>53</v>
      </c>
    </row>
    <row r="33" spans="1:10" ht="24" customHeight="1">
      <c r="A33" s="40" t="s">
        <v>49</v>
      </c>
      <c r="B33" s="39" t="s">
        <v>50</v>
      </c>
      <c r="C33" s="39" t="s">
        <v>51</v>
      </c>
      <c r="D33" s="117"/>
      <c r="E33" s="118"/>
      <c r="F33" s="117"/>
      <c r="G33" s="118"/>
      <c r="H33" s="117"/>
      <c r="I33" s="118"/>
      <c r="J33" s="112"/>
    </row>
    <row r="34" spans="1:10" ht="31.5" customHeight="1">
      <c r="A34" s="15"/>
      <c r="B34" s="11"/>
      <c r="C34" s="26" t="s">
        <v>88</v>
      </c>
      <c r="D34" s="108"/>
      <c r="E34" s="108"/>
      <c r="F34" s="108"/>
      <c r="G34" s="108"/>
      <c r="H34" s="110">
        <f t="shared" si="0"/>
        <v>0</v>
      </c>
      <c r="I34" s="110"/>
      <c r="J34" s="12"/>
    </row>
    <row r="35" spans="1:10" ht="24" customHeight="1">
      <c r="A35" s="15"/>
      <c r="B35" s="11"/>
      <c r="C35" s="11" t="s">
        <v>89</v>
      </c>
      <c r="D35" s="108"/>
      <c r="E35" s="108"/>
      <c r="F35" s="108"/>
      <c r="G35" s="108"/>
      <c r="H35" s="110">
        <f t="shared" si="0"/>
        <v>0</v>
      </c>
      <c r="I35" s="110"/>
      <c r="J35" s="12"/>
    </row>
    <row r="36" spans="1:10" ht="24" customHeight="1">
      <c r="A36" s="15" t="s">
        <v>90</v>
      </c>
      <c r="B36" s="11"/>
      <c r="C36" s="11"/>
      <c r="D36" s="108">
        <f>D37</f>
        <v>0</v>
      </c>
      <c r="E36" s="108"/>
      <c r="F36" s="108">
        <f>F37</f>
        <v>0</v>
      </c>
      <c r="G36" s="108"/>
      <c r="H36" s="110">
        <f t="shared" si="0"/>
        <v>0</v>
      </c>
      <c r="I36" s="110"/>
      <c r="J36" s="12"/>
    </row>
    <row r="37" spans="1:10" ht="24" customHeight="1">
      <c r="A37" s="15"/>
      <c r="B37" s="11" t="s">
        <v>91</v>
      </c>
      <c r="C37" s="11"/>
      <c r="D37" s="108">
        <f>D38</f>
        <v>0</v>
      </c>
      <c r="E37" s="108"/>
      <c r="F37" s="108">
        <f>F38</f>
        <v>0</v>
      </c>
      <c r="G37" s="108"/>
      <c r="H37" s="110">
        <f t="shared" si="0"/>
        <v>0</v>
      </c>
      <c r="I37" s="110"/>
      <c r="J37" s="12"/>
    </row>
    <row r="38" spans="1:10" ht="24" customHeight="1">
      <c r="A38" s="15"/>
      <c r="B38" s="11"/>
      <c r="C38" s="11" t="s">
        <v>91</v>
      </c>
      <c r="D38" s="108"/>
      <c r="E38" s="108"/>
      <c r="F38" s="108"/>
      <c r="G38" s="108"/>
      <c r="H38" s="110">
        <f t="shared" si="0"/>
        <v>0</v>
      </c>
      <c r="I38" s="110"/>
      <c r="J38" s="12"/>
    </row>
    <row r="39" spans="1:10" ht="24" customHeight="1">
      <c r="A39" s="15" t="s">
        <v>92</v>
      </c>
      <c r="B39" s="11"/>
      <c r="C39" s="11"/>
      <c r="D39" s="73">
        <f>D40</f>
        <v>9</v>
      </c>
      <c r="E39" s="74"/>
      <c r="F39" s="73">
        <v>6</v>
      </c>
      <c r="G39" s="74"/>
      <c r="H39" s="110">
        <f t="shared" si="0"/>
        <v>3</v>
      </c>
      <c r="I39" s="110"/>
      <c r="J39" s="12"/>
    </row>
    <row r="40" spans="1:10" ht="24" customHeight="1">
      <c r="A40" s="15"/>
      <c r="B40" s="11" t="s">
        <v>93</v>
      </c>
      <c r="C40" s="11"/>
      <c r="D40" s="73">
        <f>D41+D42+D43+D44</f>
        <v>9</v>
      </c>
      <c r="E40" s="74"/>
      <c r="F40" s="73">
        <f>F41+F42+F43+F44</f>
        <v>6</v>
      </c>
      <c r="G40" s="74"/>
      <c r="H40" s="108">
        <f t="shared" si="0"/>
        <v>3</v>
      </c>
      <c r="I40" s="108"/>
      <c r="J40" s="12"/>
    </row>
    <row r="41" spans="1:10" ht="33.75" customHeight="1">
      <c r="A41" s="16"/>
      <c r="B41" s="17"/>
      <c r="C41" s="17" t="s">
        <v>94</v>
      </c>
      <c r="D41" s="120">
        <v>0</v>
      </c>
      <c r="E41" s="121"/>
      <c r="F41" s="120">
        <v>0</v>
      </c>
      <c r="G41" s="121"/>
      <c r="H41" s="110">
        <f t="shared" si="0"/>
        <v>0</v>
      </c>
      <c r="I41" s="110"/>
      <c r="J41" s="18"/>
    </row>
    <row r="42" spans="1:10" ht="24" customHeight="1">
      <c r="A42" s="15"/>
      <c r="B42" s="11"/>
      <c r="C42" s="11" t="s">
        <v>95</v>
      </c>
      <c r="D42" s="108">
        <v>9</v>
      </c>
      <c r="E42" s="108"/>
      <c r="F42" s="108">
        <v>6</v>
      </c>
      <c r="G42" s="108"/>
      <c r="H42" s="110">
        <f t="shared" si="0"/>
        <v>3</v>
      </c>
      <c r="I42" s="110"/>
      <c r="J42" s="12"/>
    </row>
    <row r="43" spans="1:10" ht="31.5" customHeight="1">
      <c r="A43" s="15"/>
      <c r="B43" s="11"/>
      <c r="C43" s="26" t="s">
        <v>96</v>
      </c>
      <c r="D43" s="108"/>
      <c r="E43" s="108"/>
      <c r="F43" s="108"/>
      <c r="G43" s="108"/>
      <c r="H43" s="110">
        <f t="shared" si="0"/>
        <v>0</v>
      </c>
      <c r="I43" s="110"/>
      <c r="J43" s="12"/>
    </row>
    <row r="44" spans="1:10" ht="24" customHeight="1">
      <c r="A44" s="15"/>
      <c r="B44" s="11"/>
      <c r="C44" s="26" t="s">
        <v>97</v>
      </c>
      <c r="D44" s="108"/>
      <c r="E44" s="108"/>
      <c r="F44" s="108"/>
      <c r="G44" s="108"/>
      <c r="H44" s="110">
        <f t="shared" si="0"/>
        <v>0</v>
      </c>
      <c r="I44" s="110"/>
      <c r="J44" s="12"/>
    </row>
    <row r="45" spans="1:10" ht="24" customHeight="1">
      <c r="A45" s="16" t="s">
        <v>98</v>
      </c>
      <c r="B45" s="17"/>
      <c r="C45" s="25"/>
      <c r="D45" s="110"/>
      <c r="E45" s="110"/>
      <c r="F45" s="110"/>
      <c r="G45" s="110"/>
      <c r="H45" s="110"/>
      <c r="I45" s="110"/>
      <c r="J45" s="18"/>
    </row>
    <row r="46" spans="1:10" ht="24" customHeight="1">
      <c r="A46" s="15"/>
      <c r="B46" s="11" t="s">
        <v>99</v>
      </c>
      <c r="C46" s="26"/>
      <c r="D46" s="108"/>
      <c r="E46" s="108"/>
      <c r="F46" s="108"/>
      <c r="G46" s="108"/>
      <c r="H46" s="110"/>
      <c r="I46" s="110"/>
      <c r="J46" s="12"/>
    </row>
    <row r="47" spans="1:10" ht="24" customHeight="1">
      <c r="A47" s="15"/>
      <c r="B47" s="11"/>
      <c r="C47" s="26" t="s">
        <v>100</v>
      </c>
      <c r="D47" s="108"/>
      <c r="E47" s="108"/>
      <c r="F47" s="108"/>
      <c r="G47" s="108"/>
      <c r="H47" s="110"/>
      <c r="I47" s="110"/>
      <c r="J47" s="12"/>
    </row>
    <row r="48" spans="1:10" ht="24" customHeight="1">
      <c r="A48" s="15"/>
      <c r="B48" s="11"/>
      <c r="C48" s="11" t="s">
        <v>101</v>
      </c>
      <c r="D48" s="108"/>
      <c r="E48" s="108"/>
      <c r="F48" s="108"/>
      <c r="G48" s="108"/>
      <c r="H48" s="110">
        <f t="shared" si="0"/>
        <v>0</v>
      </c>
      <c r="I48" s="110"/>
      <c r="J48" s="12"/>
    </row>
    <row r="49" spans="1:10" ht="24" customHeight="1">
      <c r="A49" s="15"/>
      <c r="B49" s="11"/>
      <c r="C49" s="11" t="s">
        <v>102</v>
      </c>
      <c r="D49" s="108"/>
      <c r="E49" s="108"/>
      <c r="F49" s="108"/>
      <c r="G49" s="108"/>
      <c r="H49" s="110">
        <f t="shared" si="0"/>
        <v>0</v>
      </c>
      <c r="I49" s="110"/>
      <c r="J49" s="12"/>
    </row>
    <row r="50" spans="1:10" ht="24" customHeight="1">
      <c r="A50" s="15" t="s">
        <v>103</v>
      </c>
      <c r="B50" s="11"/>
      <c r="C50" s="11"/>
      <c r="D50" s="73">
        <f>D51</f>
        <v>0</v>
      </c>
      <c r="E50" s="74"/>
      <c r="F50" s="73">
        <f>F51</f>
        <v>0</v>
      </c>
      <c r="G50" s="74"/>
      <c r="H50" s="110">
        <f t="shared" si="0"/>
        <v>0</v>
      </c>
      <c r="I50" s="110"/>
      <c r="J50" s="12"/>
    </row>
    <row r="51" spans="1:10" ht="24" customHeight="1">
      <c r="A51" s="15"/>
      <c r="B51" s="11" t="s">
        <v>104</v>
      </c>
      <c r="C51" s="11"/>
      <c r="D51" s="73">
        <f>D52+D53+D54</f>
        <v>0</v>
      </c>
      <c r="E51" s="74"/>
      <c r="F51" s="73">
        <f>F52+F53+F54</f>
        <v>0</v>
      </c>
      <c r="G51" s="74"/>
      <c r="H51" s="110">
        <f t="shared" si="0"/>
        <v>0</v>
      </c>
      <c r="I51" s="110"/>
      <c r="J51" s="12"/>
    </row>
    <row r="52" spans="1:10" ht="31.5" customHeight="1">
      <c r="A52" s="15"/>
      <c r="B52" s="11"/>
      <c r="C52" s="11" t="s">
        <v>105</v>
      </c>
      <c r="D52" s="73"/>
      <c r="E52" s="74"/>
      <c r="F52" s="73"/>
      <c r="G52" s="74"/>
      <c r="H52" s="110">
        <f t="shared" si="0"/>
        <v>0</v>
      </c>
      <c r="I52" s="110"/>
      <c r="J52" s="12"/>
    </row>
    <row r="53" spans="1:10" ht="24" customHeight="1">
      <c r="A53" s="15"/>
      <c r="B53" s="11"/>
      <c r="C53" s="11" t="s">
        <v>106</v>
      </c>
      <c r="D53" s="108"/>
      <c r="E53" s="108"/>
      <c r="F53" s="108"/>
      <c r="G53" s="108"/>
      <c r="H53" s="110">
        <f t="shared" si="0"/>
        <v>0</v>
      </c>
      <c r="I53" s="110"/>
      <c r="J53" s="12"/>
    </row>
    <row r="54" spans="1:10" ht="24" customHeight="1">
      <c r="A54" s="15"/>
      <c r="B54" s="11"/>
      <c r="C54" s="26" t="s">
        <v>107</v>
      </c>
      <c r="D54" s="108"/>
      <c r="E54" s="108"/>
      <c r="F54" s="108"/>
      <c r="G54" s="108"/>
      <c r="H54" s="110">
        <f t="shared" si="0"/>
        <v>0</v>
      </c>
      <c r="I54" s="110"/>
      <c r="J54" s="12"/>
    </row>
    <row r="55" spans="1:10" ht="30" customHeight="1">
      <c r="A55" s="15" t="s">
        <v>108</v>
      </c>
      <c r="B55" s="11"/>
      <c r="C55" s="26"/>
      <c r="D55" s="108">
        <f>D58+D62+D56</f>
        <v>48303</v>
      </c>
      <c r="E55" s="108"/>
      <c r="F55" s="108">
        <f>F56+F58+F62</f>
        <v>51136</v>
      </c>
      <c r="G55" s="108"/>
      <c r="H55" s="110">
        <f t="shared" si="0"/>
        <v>-2833</v>
      </c>
      <c r="I55" s="110"/>
      <c r="J55" s="12"/>
    </row>
    <row r="56" spans="1:10" ht="24" customHeight="1">
      <c r="A56" s="15"/>
      <c r="B56" s="11" t="s">
        <v>109</v>
      </c>
      <c r="C56" s="26"/>
      <c r="D56" s="108">
        <f>D57</f>
        <v>0</v>
      </c>
      <c r="E56" s="108"/>
      <c r="F56" s="108">
        <f>F57</f>
        <v>0</v>
      </c>
      <c r="G56" s="108"/>
      <c r="H56" s="110">
        <f t="shared" si="0"/>
        <v>0</v>
      </c>
      <c r="I56" s="110"/>
      <c r="J56" s="12"/>
    </row>
    <row r="57" spans="1:10" ht="30.75" customHeight="1">
      <c r="A57" s="15"/>
      <c r="B57" s="11"/>
      <c r="C57" s="26" t="s">
        <v>110</v>
      </c>
      <c r="D57" s="108"/>
      <c r="E57" s="108"/>
      <c r="F57" s="108"/>
      <c r="G57" s="108"/>
      <c r="H57" s="110">
        <f t="shared" si="0"/>
        <v>0</v>
      </c>
      <c r="I57" s="110"/>
      <c r="J57" s="12"/>
    </row>
    <row r="58" spans="1:10" ht="24" customHeight="1">
      <c r="A58" s="15"/>
      <c r="B58" s="11" t="s">
        <v>111</v>
      </c>
      <c r="C58" s="11"/>
      <c r="D58" s="108">
        <v>8</v>
      </c>
      <c r="E58" s="108"/>
      <c r="F58" s="108">
        <v>8</v>
      </c>
      <c r="G58" s="108"/>
      <c r="H58" s="110">
        <f t="shared" si="0"/>
        <v>0</v>
      </c>
      <c r="I58" s="110"/>
      <c r="J58" s="12"/>
    </row>
    <row r="59" spans="1:10" ht="24" customHeight="1">
      <c r="A59" s="15"/>
      <c r="B59" s="11"/>
      <c r="C59" s="11" t="s">
        <v>112</v>
      </c>
      <c r="D59" s="108">
        <v>8</v>
      </c>
      <c r="E59" s="108"/>
      <c r="F59" s="108">
        <v>8</v>
      </c>
      <c r="G59" s="108"/>
      <c r="H59" s="110">
        <f t="shared" si="0"/>
        <v>0</v>
      </c>
      <c r="I59" s="110"/>
      <c r="J59" s="12"/>
    </row>
    <row r="60" spans="1:10" ht="24" customHeight="1">
      <c r="A60" s="113" t="s">
        <v>48</v>
      </c>
      <c r="B60" s="114"/>
      <c r="C60" s="114"/>
      <c r="D60" s="115" t="s">
        <v>193</v>
      </c>
      <c r="E60" s="116"/>
      <c r="F60" s="115" t="s">
        <v>195</v>
      </c>
      <c r="G60" s="116"/>
      <c r="H60" s="115" t="s">
        <v>52</v>
      </c>
      <c r="I60" s="116"/>
      <c r="J60" s="111" t="s">
        <v>53</v>
      </c>
    </row>
    <row r="61" spans="1:10" ht="24" customHeight="1">
      <c r="A61" s="40" t="s">
        <v>49</v>
      </c>
      <c r="B61" s="39" t="s">
        <v>50</v>
      </c>
      <c r="C61" s="39" t="s">
        <v>51</v>
      </c>
      <c r="D61" s="117"/>
      <c r="E61" s="118"/>
      <c r="F61" s="117"/>
      <c r="G61" s="118"/>
      <c r="H61" s="117"/>
      <c r="I61" s="118"/>
      <c r="J61" s="112"/>
    </row>
    <row r="62" spans="1:10" ht="33.75" customHeight="1">
      <c r="A62" s="15"/>
      <c r="B62" s="11" t="s">
        <v>113</v>
      </c>
      <c r="C62" s="11"/>
      <c r="D62" s="108">
        <f>D63+D64</f>
        <v>48295</v>
      </c>
      <c r="E62" s="108"/>
      <c r="F62" s="108">
        <f>F63+F64</f>
        <v>51128</v>
      </c>
      <c r="G62" s="108"/>
      <c r="H62" s="110">
        <f t="shared" si="0"/>
        <v>-2833</v>
      </c>
      <c r="I62" s="110"/>
      <c r="J62" s="12"/>
    </row>
    <row r="63" spans="1:10" ht="30" customHeight="1">
      <c r="A63" s="15"/>
      <c r="B63" s="11"/>
      <c r="C63" s="11" t="s">
        <v>114</v>
      </c>
      <c r="D63" s="108">
        <v>45020</v>
      </c>
      <c r="E63" s="108"/>
      <c r="F63" s="108">
        <v>47790</v>
      </c>
      <c r="G63" s="108"/>
      <c r="H63" s="110">
        <f t="shared" si="0"/>
        <v>-2770</v>
      </c>
      <c r="I63" s="110"/>
      <c r="J63" s="12"/>
    </row>
    <row r="64" spans="1:10" ht="29.25" customHeight="1">
      <c r="A64" s="15"/>
      <c r="B64" s="11"/>
      <c r="C64" s="26" t="s">
        <v>115</v>
      </c>
      <c r="D64" s="73">
        <v>3275</v>
      </c>
      <c r="E64" s="74"/>
      <c r="F64" s="73">
        <v>3338</v>
      </c>
      <c r="G64" s="74"/>
      <c r="H64" s="110">
        <f t="shared" si="0"/>
        <v>-63</v>
      </c>
      <c r="I64" s="110"/>
      <c r="J64" s="12"/>
    </row>
    <row r="65" spans="1:10" ht="29.25" customHeight="1">
      <c r="A65" s="105" t="s">
        <v>173</v>
      </c>
      <c r="B65" s="107"/>
      <c r="C65" s="106"/>
      <c r="D65" s="109">
        <f>D10+D25+D28+D36+D39+D45+D50+D55</f>
        <v>96316</v>
      </c>
      <c r="E65" s="109"/>
      <c r="F65" s="109">
        <f>F10+F25+F28+F36+F39+F45+F50+F55</f>
        <v>86175</v>
      </c>
      <c r="G65" s="109"/>
      <c r="H65" s="109">
        <f>D65-F65</f>
        <v>10141</v>
      </c>
      <c r="I65" s="109"/>
      <c r="J65" s="13"/>
    </row>
    <row r="66" spans="1:10" ht="29.25" customHeight="1">
      <c r="A66" s="43"/>
      <c r="B66" s="43"/>
      <c r="C66" s="43"/>
      <c r="D66" s="44"/>
      <c r="E66" s="44"/>
      <c r="F66" s="44"/>
      <c r="G66" s="44"/>
      <c r="H66" s="44"/>
      <c r="I66" s="44"/>
      <c r="J66" s="27"/>
    </row>
    <row r="67" spans="1:10" ht="29.25" customHeight="1">
      <c r="A67" s="43"/>
      <c r="B67" s="43"/>
      <c r="C67" s="43"/>
      <c r="D67" s="44"/>
      <c r="E67" s="44"/>
      <c r="F67" s="44"/>
      <c r="G67" s="44"/>
      <c r="H67" s="44"/>
      <c r="I67" s="44"/>
      <c r="J67" s="27"/>
    </row>
    <row r="68" spans="1:10" ht="29.25" customHeight="1">
      <c r="A68" s="43"/>
      <c r="B68" s="43"/>
      <c r="C68" s="43"/>
      <c r="D68" s="44"/>
      <c r="E68" s="44"/>
      <c r="F68" s="44"/>
      <c r="G68" s="44"/>
      <c r="H68" s="44"/>
      <c r="I68" s="44"/>
      <c r="J68" s="27"/>
    </row>
    <row r="69" spans="1:10" ht="29.25" customHeight="1">
      <c r="A69" s="43"/>
      <c r="B69" s="43"/>
      <c r="C69" s="43"/>
      <c r="D69" s="44"/>
      <c r="E69" s="44"/>
      <c r="F69" s="44"/>
      <c r="G69" s="44"/>
      <c r="H69" s="44"/>
      <c r="I69" s="44"/>
      <c r="J69" s="27"/>
    </row>
    <row r="70" spans="1:10" ht="29.25" customHeight="1">
      <c r="A70" s="43"/>
      <c r="B70" s="43"/>
      <c r="C70" s="43"/>
      <c r="D70" s="44"/>
      <c r="E70" s="44"/>
      <c r="F70" s="44"/>
      <c r="G70" s="44"/>
      <c r="H70" s="44"/>
      <c r="I70" s="44"/>
      <c r="J70" s="27"/>
    </row>
    <row r="71" spans="1:10" ht="29.25" customHeight="1">
      <c r="A71" s="43"/>
      <c r="B71" s="43"/>
      <c r="C71" s="43"/>
      <c r="D71" s="44"/>
      <c r="E71" s="44"/>
      <c r="F71" s="44"/>
      <c r="G71" s="44"/>
      <c r="H71" s="44"/>
      <c r="I71" s="44"/>
      <c r="J71" s="27"/>
    </row>
    <row r="72" spans="1:10" ht="29.25" customHeight="1">
      <c r="A72" s="43"/>
      <c r="B72" s="43"/>
      <c r="C72" s="43"/>
      <c r="D72" s="44"/>
      <c r="E72" s="44"/>
      <c r="F72" s="44"/>
      <c r="G72" s="44"/>
      <c r="H72" s="44"/>
      <c r="I72" s="44"/>
      <c r="J72" s="27"/>
    </row>
    <row r="73" spans="1:10" ht="29.25" customHeight="1">
      <c r="A73" s="43"/>
      <c r="B73" s="43"/>
      <c r="C73" s="43"/>
      <c r="D73" s="44"/>
      <c r="E73" s="44"/>
      <c r="F73" s="44"/>
      <c r="G73" s="44"/>
      <c r="H73" s="44"/>
      <c r="I73" s="44"/>
      <c r="J73" s="27"/>
    </row>
    <row r="74" spans="1:10" ht="29.25" customHeight="1">
      <c r="A74" s="43"/>
      <c r="B74" s="43"/>
      <c r="C74" s="43"/>
      <c r="D74" s="44"/>
      <c r="E74" s="44"/>
      <c r="F74" s="44"/>
      <c r="G74" s="44"/>
      <c r="H74" s="44"/>
      <c r="I74" s="44"/>
      <c r="J74" s="27"/>
    </row>
    <row r="75" spans="1:10" ht="29.25" customHeight="1">
      <c r="A75" s="43"/>
      <c r="B75" s="43"/>
      <c r="C75" s="43"/>
      <c r="D75" s="44"/>
      <c r="E75" s="44"/>
      <c r="F75" s="44"/>
      <c r="G75" s="44"/>
      <c r="H75" s="44"/>
      <c r="I75" s="44"/>
      <c r="J75" s="27"/>
    </row>
    <row r="76" spans="1:10" ht="29.25" customHeight="1">
      <c r="A76" s="43"/>
      <c r="B76" s="43"/>
      <c r="C76" s="43"/>
      <c r="D76" s="44"/>
      <c r="E76" s="44"/>
      <c r="F76" s="44"/>
      <c r="G76" s="44"/>
      <c r="H76" s="44"/>
      <c r="I76" s="44"/>
      <c r="J76" s="27"/>
    </row>
    <row r="77" spans="1:10" ht="29.25" customHeight="1">
      <c r="A77" s="43"/>
      <c r="B77" s="43"/>
      <c r="C77" s="43"/>
      <c r="D77" s="44"/>
      <c r="E77" s="44"/>
      <c r="F77" s="44"/>
      <c r="G77" s="44"/>
      <c r="H77" s="44"/>
      <c r="I77" s="44"/>
      <c r="J77" s="27"/>
    </row>
    <row r="78" spans="1:10" ht="29.25" customHeight="1">
      <c r="A78" s="43"/>
      <c r="B78" s="43"/>
      <c r="C78" s="43"/>
      <c r="D78" s="44"/>
      <c r="E78" s="44"/>
      <c r="F78" s="44"/>
      <c r="G78" s="44"/>
      <c r="H78" s="44"/>
      <c r="I78" s="44"/>
      <c r="J78" s="27"/>
    </row>
    <row r="79" spans="1:10" ht="29.25" customHeight="1">
      <c r="A79" s="43"/>
      <c r="B79" s="43"/>
      <c r="C79" s="43"/>
      <c r="D79" s="44"/>
      <c r="E79" s="44"/>
      <c r="F79" s="44"/>
      <c r="G79" s="44"/>
      <c r="H79" s="44"/>
      <c r="I79" s="44"/>
      <c r="J79" s="27"/>
    </row>
    <row r="80" spans="1:10" ht="29.25" customHeight="1">
      <c r="A80" s="43"/>
      <c r="B80" s="43"/>
      <c r="C80" s="43"/>
      <c r="D80" s="44"/>
      <c r="E80" s="44"/>
      <c r="F80" s="44"/>
      <c r="G80" s="44"/>
      <c r="H80" s="44"/>
      <c r="I80" s="44"/>
      <c r="J80" s="27"/>
    </row>
    <row r="81" spans="1:10" ht="29.25" customHeight="1">
      <c r="A81" s="43"/>
      <c r="B81" s="43"/>
      <c r="C81" s="43"/>
      <c r="D81" s="44"/>
      <c r="E81" s="44"/>
      <c r="F81" s="44"/>
      <c r="G81" s="44"/>
      <c r="H81" s="44"/>
      <c r="I81" s="44"/>
      <c r="J81" s="27"/>
    </row>
    <row r="82" spans="1:10" ht="29.25" customHeight="1">
      <c r="A82" s="43"/>
      <c r="B82" s="43"/>
      <c r="C82" s="43"/>
      <c r="D82" s="44"/>
      <c r="E82" s="44"/>
      <c r="F82" s="44"/>
      <c r="G82" s="44"/>
      <c r="H82" s="44"/>
      <c r="I82" s="44"/>
      <c r="J82" s="27"/>
    </row>
    <row r="83" spans="1:10" ht="29.25" customHeight="1">
      <c r="A83" s="43"/>
      <c r="B83" s="43"/>
      <c r="C83" s="43"/>
      <c r="D83" s="44"/>
      <c r="E83" s="44"/>
      <c r="F83" s="44"/>
      <c r="G83" s="44"/>
      <c r="H83" s="44"/>
      <c r="I83" s="44"/>
      <c r="J83" s="27"/>
    </row>
    <row r="84" spans="1:10" ht="29.25" customHeight="1">
      <c r="A84" s="43"/>
      <c r="B84" s="43"/>
      <c r="C84" s="43"/>
      <c r="D84" s="44"/>
      <c r="E84" s="44"/>
      <c r="F84" s="44"/>
      <c r="G84" s="44"/>
      <c r="H84" s="44"/>
      <c r="I84" s="44"/>
      <c r="J84" s="27"/>
    </row>
    <row r="85" spans="1:10" ht="29.25" customHeight="1">
      <c r="A85" s="27"/>
      <c r="B85" s="27"/>
      <c r="C85" s="27"/>
      <c r="D85" s="119"/>
      <c r="E85" s="119"/>
      <c r="F85" s="119"/>
      <c r="G85" s="119"/>
      <c r="H85" s="119"/>
      <c r="I85" s="119"/>
      <c r="J85" s="27"/>
    </row>
    <row r="86" spans="1:10" ht="29.25" customHeight="1">
      <c r="B86" s="58" t="s">
        <v>192</v>
      </c>
      <c r="C86" s="58"/>
      <c r="D86" s="58"/>
      <c r="E86" s="58"/>
      <c r="F86" s="58"/>
      <c r="G86" s="58"/>
      <c r="H86" s="58"/>
      <c r="I86" s="58"/>
    </row>
    <row r="87" spans="1:10" ht="29.25" customHeight="1">
      <c r="B87" s="21"/>
      <c r="C87" s="21"/>
      <c r="D87" s="21"/>
      <c r="E87" s="21"/>
      <c r="F87" s="21"/>
      <c r="G87" s="21"/>
      <c r="H87" s="21"/>
      <c r="I87" s="21"/>
    </row>
    <row r="88" spans="1:10" ht="29.25" customHeight="1">
      <c r="A88" t="s">
        <v>117</v>
      </c>
      <c r="I88" s="54" t="s">
        <v>45</v>
      </c>
      <c r="J88" s="54"/>
    </row>
    <row r="89" spans="1:10" ht="29.25" customHeight="1">
      <c r="A89" s="113" t="s">
        <v>48</v>
      </c>
      <c r="B89" s="114"/>
      <c r="C89" s="114"/>
      <c r="D89" s="115" t="s">
        <v>193</v>
      </c>
      <c r="E89" s="116"/>
      <c r="F89" s="115" t="s">
        <v>194</v>
      </c>
      <c r="G89" s="116"/>
      <c r="H89" s="115" t="s">
        <v>52</v>
      </c>
      <c r="I89" s="116"/>
      <c r="J89" s="111" t="s">
        <v>53</v>
      </c>
    </row>
    <row r="90" spans="1:10" ht="29.25" customHeight="1">
      <c r="A90" s="22" t="s">
        <v>49</v>
      </c>
      <c r="B90" s="23" t="s">
        <v>50</v>
      </c>
      <c r="C90" s="23" t="s">
        <v>51</v>
      </c>
      <c r="D90" s="117"/>
      <c r="E90" s="118"/>
      <c r="F90" s="117"/>
      <c r="G90" s="118"/>
      <c r="H90" s="117"/>
      <c r="I90" s="118"/>
      <c r="J90" s="112"/>
    </row>
    <row r="91" spans="1:10" ht="29.25" customHeight="1">
      <c r="A91" s="15" t="s">
        <v>118</v>
      </c>
      <c r="B91" s="11"/>
      <c r="C91" s="26"/>
      <c r="D91" s="108">
        <f>D93+D94+D95+D96</f>
        <v>1200</v>
      </c>
      <c r="E91" s="108"/>
      <c r="F91" s="108">
        <f>F93+F94+F95+F96</f>
        <v>497</v>
      </c>
      <c r="G91" s="108"/>
      <c r="H91" s="108">
        <f>D91-F91</f>
        <v>703</v>
      </c>
      <c r="I91" s="108"/>
      <c r="J91" s="12"/>
    </row>
    <row r="92" spans="1:10" ht="29.25" customHeight="1">
      <c r="A92" s="15"/>
      <c r="B92" s="11" t="s">
        <v>118</v>
      </c>
      <c r="C92" s="26"/>
      <c r="D92" s="108">
        <f>D93+D94+D95+D96</f>
        <v>1200</v>
      </c>
      <c r="E92" s="108"/>
      <c r="F92" s="108">
        <f>F93+F94+F95+F96</f>
        <v>497</v>
      </c>
      <c r="G92" s="108"/>
      <c r="H92" s="108">
        <f t="shared" ref="H92:H154" si="2">D92-F92</f>
        <v>703</v>
      </c>
      <c r="I92" s="108"/>
      <c r="J92" s="12"/>
    </row>
    <row r="93" spans="1:10" ht="29.25" customHeight="1">
      <c r="A93" s="15"/>
      <c r="B93" s="11"/>
      <c r="C93" s="26" t="s">
        <v>119</v>
      </c>
      <c r="D93" s="108"/>
      <c r="E93" s="108"/>
      <c r="F93" s="108"/>
      <c r="G93" s="108"/>
      <c r="H93" s="108">
        <f t="shared" si="2"/>
        <v>0</v>
      </c>
      <c r="I93" s="108"/>
      <c r="J93" s="12"/>
    </row>
    <row r="94" spans="1:10" ht="29.25" customHeight="1">
      <c r="A94" s="15"/>
      <c r="B94" s="11"/>
      <c r="C94" s="11" t="s">
        <v>120</v>
      </c>
      <c r="D94" s="108">
        <v>1200</v>
      </c>
      <c r="E94" s="108"/>
      <c r="F94" s="108">
        <v>497</v>
      </c>
      <c r="G94" s="108"/>
      <c r="H94" s="108">
        <f t="shared" si="2"/>
        <v>703</v>
      </c>
      <c r="I94" s="108"/>
      <c r="J94" s="12"/>
    </row>
    <row r="95" spans="1:10" ht="29.25" customHeight="1">
      <c r="A95" s="15"/>
      <c r="B95" s="11"/>
      <c r="C95" s="11" t="s">
        <v>121</v>
      </c>
      <c r="D95" s="108"/>
      <c r="E95" s="108"/>
      <c r="F95" s="108"/>
      <c r="G95" s="108"/>
      <c r="H95" s="108">
        <f t="shared" si="2"/>
        <v>0</v>
      </c>
      <c r="I95" s="108"/>
      <c r="J95" s="12"/>
    </row>
    <row r="96" spans="1:10" ht="29.25" customHeight="1">
      <c r="A96" s="15"/>
      <c r="B96" s="11"/>
      <c r="C96" s="11" t="s">
        <v>122</v>
      </c>
      <c r="D96" s="73"/>
      <c r="E96" s="74"/>
      <c r="F96" s="73"/>
      <c r="G96" s="74"/>
      <c r="H96" s="108">
        <f t="shared" si="2"/>
        <v>0</v>
      </c>
      <c r="I96" s="108"/>
      <c r="J96" s="12"/>
    </row>
    <row r="97" spans="1:10" ht="29.25" customHeight="1">
      <c r="A97" s="15" t="s">
        <v>123</v>
      </c>
      <c r="B97" s="11"/>
      <c r="C97" s="11"/>
      <c r="D97" s="108">
        <f>D104</f>
        <v>24030</v>
      </c>
      <c r="E97" s="108"/>
      <c r="F97" s="108">
        <f>F104</f>
        <v>21943</v>
      </c>
      <c r="G97" s="108"/>
      <c r="H97" s="108">
        <f t="shared" si="2"/>
        <v>2087</v>
      </c>
      <c r="I97" s="108"/>
      <c r="J97" s="12"/>
    </row>
    <row r="98" spans="1:10" ht="29.25" customHeight="1">
      <c r="A98" s="15"/>
      <c r="B98" s="11" t="s">
        <v>124</v>
      </c>
      <c r="C98" s="11"/>
      <c r="D98" s="108"/>
      <c r="E98" s="108"/>
      <c r="F98" s="108"/>
      <c r="G98" s="108"/>
      <c r="H98" s="108">
        <f t="shared" si="2"/>
        <v>0</v>
      </c>
      <c r="I98" s="108"/>
      <c r="J98" s="12"/>
    </row>
    <row r="99" spans="1:10" ht="29.25" customHeight="1">
      <c r="A99" s="15"/>
      <c r="B99" s="11"/>
      <c r="C99" s="11" t="s">
        <v>125</v>
      </c>
      <c r="D99" s="108"/>
      <c r="E99" s="108"/>
      <c r="F99" s="108"/>
      <c r="G99" s="108"/>
      <c r="H99" s="108">
        <f t="shared" si="2"/>
        <v>0</v>
      </c>
      <c r="I99" s="108"/>
      <c r="J99" s="12"/>
    </row>
    <row r="100" spans="1:10" ht="29.25" customHeight="1">
      <c r="A100" s="15"/>
      <c r="B100" s="11"/>
      <c r="C100" s="11" t="s">
        <v>126</v>
      </c>
      <c r="D100" s="108"/>
      <c r="E100" s="108"/>
      <c r="F100" s="108"/>
      <c r="G100" s="108"/>
      <c r="H100" s="108">
        <f t="shared" si="2"/>
        <v>0</v>
      </c>
      <c r="I100" s="108"/>
      <c r="J100" s="12"/>
    </row>
    <row r="101" spans="1:10" ht="29.25" customHeight="1">
      <c r="A101" s="15"/>
      <c r="B101" s="11"/>
      <c r="C101" s="26" t="s">
        <v>127</v>
      </c>
      <c r="D101" s="108"/>
      <c r="E101" s="108"/>
      <c r="F101" s="108"/>
      <c r="G101" s="108"/>
      <c r="H101" s="108">
        <f t="shared" si="2"/>
        <v>0</v>
      </c>
      <c r="I101" s="108"/>
      <c r="J101" s="12"/>
    </row>
    <row r="102" spans="1:10" ht="29.25" customHeight="1">
      <c r="A102" s="15"/>
      <c r="B102" s="11"/>
      <c r="C102" s="11" t="s">
        <v>122</v>
      </c>
      <c r="D102" s="108"/>
      <c r="E102" s="108"/>
      <c r="F102" s="108"/>
      <c r="G102" s="108"/>
      <c r="H102" s="108">
        <f t="shared" si="2"/>
        <v>0</v>
      </c>
      <c r="I102" s="108"/>
      <c r="J102" s="12"/>
    </row>
    <row r="103" spans="1:10" ht="29.25" customHeight="1">
      <c r="A103" s="15"/>
      <c r="B103" s="11"/>
      <c r="C103" s="11" t="s">
        <v>128</v>
      </c>
      <c r="D103" s="108"/>
      <c r="E103" s="108"/>
      <c r="F103" s="108"/>
      <c r="G103" s="108"/>
      <c r="H103" s="108">
        <f t="shared" si="2"/>
        <v>0</v>
      </c>
      <c r="I103" s="108"/>
      <c r="J103" s="12"/>
    </row>
    <row r="104" spans="1:10" ht="29.25" customHeight="1">
      <c r="A104" s="15"/>
      <c r="B104" s="11" t="s">
        <v>129</v>
      </c>
      <c r="C104" s="11"/>
      <c r="D104" s="73">
        <f>D105+D106+D107+D108</f>
        <v>24030</v>
      </c>
      <c r="E104" s="74"/>
      <c r="F104" s="73">
        <f>F105+F106+F107+F108</f>
        <v>21943</v>
      </c>
      <c r="G104" s="74"/>
      <c r="H104" s="108">
        <f>H105+H106+H107+H108</f>
        <v>2087</v>
      </c>
      <c r="I104" s="108"/>
      <c r="J104" s="12"/>
    </row>
    <row r="105" spans="1:10" ht="35.25" customHeight="1">
      <c r="A105" s="15"/>
      <c r="B105" s="11"/>
      <c r="C105" s="11" t="s">
        <v>130</v>
      </c>
      <c r="D105" s="73">
        <v>1286</v>
      </c>
      <c r="E105" s="74"/>
      <c r="F105" s="73">
        <v>1261</v>
      </c>
      <c r="G105" s="74"/>
      <c r="H105" s="108">
        <f t="shared" si="2"/>
        <v>25</v>
      </c>
      <c r="I105" s="108"/>
      <c r="J105" s="12"/>
    </row>
    <row r="106" spans="1:10" ht="32.25" customHeight="1">
      <c r="A106" s="15"/>
      <c r="B106" s="11"/>
      <c r="C106" s="11" t="s">
        <v>131</v>
      </c>
      <c r="D106" s="108">
        <v>15712</v>
      </c>
      <c r="E106" s="108"/>
      <c r="F106" s="108">
        <v>15222</v>
      </c>
      <c r="G106" s="108"/>
      <c r="H106" s="108">
        <f t="shared" si="2"/>
        <v>490</v>
      </c>
      <c r="I106" s="108"/>
      <c r="J106" s="12"/>
    </row>
    <row r="107" spans="1:10" ht="29.25" customHeight="1">
      <c r="A107" s="15"/>
      <c r="B107" s="11"/>
      <c r="C107" s="26" t="s">
        <v>132</v>
      </c>
      <c r="D107" s="108">
        <v>2000</v>
      </c>
      <c r="E107" s="108"/>
      <c r="F107" s="108"/>
      <c r="G107" s="108"/>
      <c r="H107" s="108">
        <f t="shared" si="2"/>
        <v>2000</v>
      </c>
      <c r="I107" s="108"/>
      <c r="J107" s="12"/>
    </row>
    <row r="108" spans="1:10" ht="32.25" customHeight="1">
      <c r="A108" s="15"/>
      <c r="B108" s="11"/>
      <c r="C108" s="26" t="s">
        <v>133</v>
      </c>
      <c r="D108" s="108">
        <v>5032</v>
      </c>
      <c r="E108" s="108"/>
      <c r="F108" s="108">
        <v>5460</v>
      </c>
      <c r="G108" s="108"/>
      <c r="H108" s="108">
        <f t="shared" si="2"/>
        <v>-428</v>
      </c>
      <c r="I108" s="108"/>
      <c r="J108" s="12"/>
    </row>
    <row r="109" spans="1:10" ht="29.25" customHeight="1">
      <c r="A109" s="113" t="s">
        <v>48</v>
      </c>
      <c r="B109" s="114"/>
      <c r="C109" s="114"/>
      <c r="D109" s="115" t="s">
        <v>193</v>
      </c>
      <c r="E109" s="116"/>
      <c r="F109" s="115" t="s">
        <v>194</v>
      </c>
      <c r="G109" s="116"/>
      <c r="H109" s="115" t="s">
        <v>52</v>
      </c>
      <c r="I109" s="116"/>
      <c r="J109" s="111" t="s">
        <v>53</v>
      </c>
    </row>
    <row r="110" spans="1:10" ht="29.25" customHeight="1">
      <c r="A110" s="40" t="s">
        <v>49</v>
      </c>
      <c r="B110" s="39" t="s">
        <v>50</v>
      </c>
      <c r="C110" s="39" t="s">
        <v>51</v>
      </c>
      <c r="D110" s="117"/>
      <c r="E110" s="118"/>
      <c r="F110" s="117"/>
      <c r="G110" s="118"/>
      <c r="H110" s="117"/>
      <c r="I110" s="118"/>
      <c r="J110" s="112"/>
    </row>
    <row r="111" spans="1:10" ht="29.25" customHeight="1">
      <c r="A111" s="15" t="s">
        <v>134</v>
      </c>
      <c r="B111" s="11"/>
      <c r="C111" s="26"/>
      <c r="D111" s="108">
        <f>D116+D112</f>
        <v>13807</v>
      </c>
      <c r="E111" s="108"/>
      <c r="F111" s="108">
        <f>F116+F112</f>
        <v>8944</v>
      </c>
      <c r="G111" s="108"/>
      <c r="H111" s="108">
        <f t="shared" si="2"/>
        <v>4863</v>
      </c>
      <c r="I111" s="108"/>
      <c r="J111" s="12"/>
    </row>
    <row r="112" spans="1:10" ht="29.25" customHeight="1">
      <c r="A112" s="15"/>
      <c r="B112" s="11" t="s">
        <v>135</v>
      </c>
      <c r="C112" s="26"/>
      <c r="D112" s="108"/>
      <c r="E112" s="108"/>
      <c r="F112" s="108"/>
      <c r="G112" s="108"/>
      <c r="H112" s="108">
        <f t="shared" si="2"/>
        <v>0</v>
      </c>
      <c r="I112" s="108"/>
      <c r="J112" s="12"/>
    </row>
    <row r="113" spans="1:10" ht="29.25" customHeight="1">
      <c r="A113" s="15"/>
      <c r="B113" s="11"/>
      <c r="C113" s="26" t="s">
        <v>136</v>
      </c>
      <c r="D113" s="108"/>
      <c r="E113" s="108"/>
      <c r="F113" s="108"/>
      <c r="G113" s="108"/>
      <c r="H113" s="108">
        <f t="shared" si="2"/>
        <v>0</v>
      </c>
      <c r="I113" s="108"/>
      <c r="J113" s="12"/>
    </row>
    <row r="114" spans="1:10" ht="29.25" customHeight="1">
      <c r="A114" s="15"/>
      <c r="B114" s="11"/>
      <c r="C114" s="11" t="s">
        <v>137</v>
      </c>
      <c r="D114" s="108"/>
      <c r="E114" s="108"/>
      <c r="F114" s="108"/>
      <c r="G114" s="108"/>
      <c r="H114" s="108">
        <f t="shared" si="2"/>
        <v>0</v>
      </c>
      <c r="I114" s="108"/>
      <c r="J114" s="12"/>
    </row>
    <row r="115" spans="1:10" ht="29.25" customHeight="1">
      <c r="A115" s="15"/>
      <c r="B115" s="11"/>
      <c r="C115" s="11" t="s">
        <v>138</v>
      </c>
      <c r="D115" s="108"/>
      <c r="E115" s="108"/>
      <c r="F115" s="108"/>
      <c r="G115" s="108"/>
      <c r="H115" s="108">
        <f t="shared" si="2"/>
        <v>0</v>
      </c>
      <c r="I115" s="108"/>
      <c r="J115" s="12"/>
    </row>
    <row r="116" spans="1:10" ht="29.25" customHeight="1">
      <c r="A116" s="15"/>
      <c r="B116" s="11" t="s">
        <v>139</v>
      </c>
      <c r="C116" s="26"/>
      <c r="D116" s="108">
        <f>D117+D118+D119</f>
        <v>13807</v>
      </c>
      <c r="E116" s="108"/>
      <c r="F116" s="108">
        <f>F117+F118+F119</f>
        <v>8944</v>
      </c>
      <c r="G116" s="108"/>
      <c r="H116" s="108">
        <f t="shared" si="2"/>
        <v>4863</v>
      </c>
      <c r="I116" s="108"/>
      <c r="J116" s="12"/>
    </row>
    <row r="117" spans="1:10" ht="29.25" customHeight="1">
      <c r="A117" s="28"/>
      <c r="B117" s="29"/>
      <c r="C117" s="26" t="s">
        <v>140</v>
      </c>
      <c r="D117" s="108"/>
      <c r="E117" s="108"/>
      <c r="F117" s="108"/>
      <c r="G117" s="108"/>
      <c r="H117" s="108">
        <f t="shared" si="2"/>
        <v>0</v>
      </c>
      <c r="I117" s="108"/>
      <c r="J117" s="30"/>
    </row>
    <row r="118" spans="1:10" ht="29.25" customHeight="1">
      <c r="A118" s="15"/>
      <c r="B118" s="11"/>
      <c r="C118" s="26" t="s">
        <v>141</v>
      </c>
      <c r="D118" s="108">
        <v>13807</v>
      </c>
      <c r="E118" s="108"/>
      <c r="F118" s="108">
        <v>8944</v>
      </c>
      <c r="G118" s="108"/>
      <c r="H118" s="108">
        <f t="shared" si="2"/>
        <v>4863</v>
      </c>
      <c r="I118" s="108"/>
      <c r="J118" s="12"/>
    </row>
    <row r="119" spans="1:10" ht="29.25" customHeight="1">
      <c r="A119" s="16"/>
      <c r="B119" s="17"/>
      <c r="C119" s="25" t="s">
        <v>142</v>
      </c>
      <c r="D119" s="110"/>
      <c r="E119" s="110"/>
      <c r="F119" s="110"/>
      <c r="G119" s="110"/>
      <c r="H119" s="108">
        <f t="shared" si="2"/>
        <v>0</v>
      </c>
      <c r="I119" s="108"/>
      <c r="J119" s="18"/>
    </row>
    <row r="120" spans="1:10" ht="29.25" customHeight="1">
      <c r="A120" s="15" t="s">
        <v>143</v>
      </c>
      <c r="B120" s="11"/>
      <c r="C120" s="11"/>
      <c r="D120" s="108">
        <f>D121</f>
        <v>54279</v>
      </c>
      <c r="E120" s="108"/>
      <c r="F120" s="108">
        <f>F122+F123+F124+F125+F126+F127+F128</f>
        <v>54246</v>
      </c>
      <c r="G120" s="108"/>
      <c r="H120" s="108">
        <f t="shared" si="2"/>
        <v>33</v>
      </c>
      <c r="I120" s="108"/>
      <c r="J120" s="12"/>
    </row>
    <row r="121" spans="1:10" ht="29.25" customHeight="1">
      <c r="A121" s="15"/>
      <c r="B121" s="11" t="s">
        <v>174</v>
      </c>
      <c r="C121" s="11"/>
      <c r="D121" s="108">
        <f>D122+D124+D128</f>
        <v>54279</v>
      </c>
      <c r="E121" s="108"/>
      <c r="F121" s="108">
        <f>F122+F123+F124+F125+F126+F127+F128</f>
        <v>54246</v>
      </c>
      <c r="G121" s="108"/>
      <c r="H121" s="108">
        <f t="shared" si="2"/>
        <v>33</v>
      </c>
      <c r="I121" s="108"/>
      <c r="J121" s="12"/>
    </row>
    <row r="122" spans="1:10" ht="29.25" customHeight="1">
      <c r="A122" s="15"/>
      <c r="B122" s="11"/>
      <c r="C122" s="11" t="s">
        <v>144</v>
      </c>
      <c r="D122" s="108">
        <v>51000</v>
      </c>
      <c r="E122" s="108"/>
      <c r="F122" s="108">
        <v>50903</v>
      </c>
      <c r="G122" s="108"/>
      <c r="H122" s="108">
        <f t="shared" si="2"/>
        <v>97</v>
      </c>
      <c r="I122" s="108"/>
      <c r="J122" s="12"/>
    </row>
    <row r="123" spans="1:10" ht="33" customHeight="1">
      <c r="A123" s="15"/>
      <c r="B123" s="11"/>
      <c r="C123" s="11" t="s">
        <v>145</v>
      </c>
      <c r="D123" s="108"/>
      <c r="E123" s="108"/>
      <c r="F123" s="108"/>
      <c r="G123" s="108"/>
      <c r="H123" s="108">
        <f t="shared" si="2"/>
        <v>0</v>
      </c>
      <c r="I123" s="108"/>
      <c r="J123" s="12"/>
    </row>
    <row r="124" spans="1:10" ht="29.25" customHeight="1">
      <c r="A124" s="15"/>
      <c r="B124" s="11"/>
      <c r="C124" s="11" t="s">
        <v>146</v>
      </c>
      <c r="D124" s="73">
        <v>3275</v>
      </c>
      <c r="E124" s="74"/>
      <c r="F124" s="73">
        <v>3338</v>
      </c>
      <c r="G124" s="74"/>
      <c r="H124" s="108">
        <f t="shared" si="2"/>
        <v>-63</v>
      </c>
      <c r="I124" s="108"/>
      <c r="J124" s="12"/>
    </row>
    <row r="125" spans="1:10" ht="29.25" customHeight="1">
      <c r="A125" s="15"/>
      <c r="B125" s="11"/>
      <c r="C125" s="11" t="s">
        <v>147</v>
      </c>
      <c r="D125" s="108"/>
      <c r="E125" s="108"/>
      <c r="F125" s="108"/>
      <c r="G125" s="108"/>
      <c r="H125" s="108">
        <f t="shared" si="2"/>
        <v>0</v>
      </c>
      <c r="I125" s="108"/>
      <c r="J125" s="12"/>
    </row>
    <row r="126" spans="1:10" ht="29.25" customHeight="1">
      <c r="A126" s="15"/>
      <c r="B126" s="11"/>
      <c r="C126" s="11" t="s">
        <v>148</v>
      </c>
      <c r="D126" s="108"/>
      <c r="E126" s="108"/>
      <c r="F126" s="108"/>
      <c r="G126" s="108"/>
      <c r="H126" s="108">
        <f t="shared" si="2"/>
        <v>0</v>
      </c>
      <c r="I126" s="108"/>
      <c r="J126" s="12"/>
    </row>
    <row r="127" spans="1:10" ht="36" customHeight="1">
      <c r="A127" s="15"/>
      <c r="B127" s="11"/>
      <c r="C127" s="26" t="s">
        <v>149</v>
      </c>
      <c r="D127" s="108"/>
      <c r="E127" s="108"/>
      <c r="F127" s="108"/>
      <c r="G127" s="108"/>
      <c r="H127" s="108">
        <f t="shared" si="2"/>
        <v>0</v>
      </c>
      <c r="I127" s="108"/>
      <c r="J127" s="12"/>
    </row>
    <row r="128" spans="1:10" ht="33.75" customHeight="1">
      <c r="A128" s="15"/>
      <c r="B128" s="11"/>
      <c r="C128" s="11" t="s">
        <v>150</v>
      </c>
      <c r="D128" s="108">
        <v>4</v>
      </c>
      <c r="E128" s="108"/>
      <c r="F128" s="108">
        <v>5</v>
      </c>
      <c r="G128" s="108"/>
      <c r="H128" s="108">
        <f t="shared" si="2"/>
        <v>-1</v>
      </c>
      <c r="I128" s="108"/>
      <c r="J128" s="12"/>
    </row>
    <row r="129" spans="1:10" ht="29.25" customHeight="1">
      <c r="A129" s="15" t="s">
        <v>151</v>
      </c>
      <c r="B129" s="11"/>
      <c r="C129" s="11"/>
      <c r="D129" s="108"/>
      <c r="E129" s="108"/>
      <c r="F129" s="108"/>
      <c r="G129" s="108"/>
      <c r="H129" s="108">
        <f t="shared" si="2"/>
        <v>0</v>
      </c>
      <c r="I129" s="108"/>
      <c r="J129" s="12"/>
    </row>
    <row r="130" spans="1:10" ht="29.25" customHeight="1">
      <c r="A130" s="15"/>
      <c r="B130" s="11" t="s">
        <v>152</v>
      </c>
      <c r="C130" s="11"/>
      <c r="D130" s="108">
        <f>D132+D135+D136</f>
        <v>0</v>
      </c>
      <c r="E130" s="108"/>
      <c r="F130" s="108">
        <f>F132+F135+F136</f>
        <v>0</v>
      </c>
      <c r="G130" s="108"/>
      <c r="H130" s="108">
        <f t="shared" si="2"/>
        <v>0</v>
      </c>
      <c r="I130" s="108"/>
      <c r="J130" s="12"/>
    </row>
    <row r="131" spans="1:10" ht="29.25" customHeight="1">
      <c r="A131" s="15"/>
      <c r="B131" s="11"/>
      <c r="C131" s="26" t="s">
        <v>176</v>
      </c>
      <c r="D131" s="108"/>
      <c r="E131" s="108"/>
      <c r="F131" s="108"/>
      <c r="G131" s="108"/>
      <c r="H131" s="108">
        <f t="shared" si="2"/>
        <v>0</v>
      </c>
      <c r="I131" s="108"/>
      <c r="J131" s="12"/>
    </row>
    <row r="132" spans="1:10" ht="33.75" customHeight="1">
      <c r="A132" s="15"/>
      <c r="B132" s="11"/>
      <c r="C132" s="26" t="s">
        <v>153</v>
      </c>
      <c r="D132" s="73"/>
      <c r="E132" s="74"/>
      <c r="F132" s="73"/>
      <c r="G132" s="74"/>
      <c r="H132" s="108">
        <f t="shared" si="2"/>
        <v>0</v>
      </c>
      <c r="I132" s="108"/>
      <c r="J132" s="12"/>
    </row>
    <row r="133" spans="1:10" ht="29.25" customHeight="1">
      <c r="A133" s="113" t="s">
        <v>48</v>
      </c>
      <c r="B133" s="114"/>
      <c r="C133" s="114"/>
      <c r="D133" s="115" t="s">
        <v>193</v>
      </c>
      <c r="E133" s="116"/>
      <c r="F133" s="115" t="s">
        <v>194</v>
      </c>
      <c r="G133" s="116"/>
      <c r="H133" s="115" t="s">
        <v>52</v>
      </c>
      <c r="I133" s="116"/>
      <c r="J133" s="111" t="s">
        <v>53</v>
      </c>
    </row>
    <row r="134" spans="1:10" ht="29.25" customHeight="1">
      <c r="A134" s="40" t="s">
        <v>49</v>
      </c>
      <c r="B134" s="39" t="s">
        <v>50</v>
      </c>
      <c r="C134" s="39" t="s">
        <v>51</v>
      </c>
      <c r="D134" s="117"/>
      <c r="E134" s="118"/>
      <c r="F134" s="117"/>
      <c r="G134" s="118"/>
      <c r="H134" s="117"/>
      <c r="I134" s="118"/>
      <c r="J134" s="112"/>
    </row>
    <row r="135" spans="1:10" ht="29.25" customHeight="1">
      <c r="A135" s="15"/>
      <c r="B135" s="11"/>
      <c r="C135" s="11" t="s">
        <v>154</v>
      </c>
      <c r="D135" s="108"/>
      <c r="E135" s="108"/>
      <c r="F135" s="108"/>
      <c r="G135" s="108"/>
      <c r="H135" s="108">
        <f t="shared" si="2"/>
        <v>0</v>
      </c>
      <c r="I135" s="108"/>
      <c r="J135" s="12"/>
    </row>
    <row r="136" spans="1:10" ht="33.75" customHeight="1">
      <c r="A136" s="15" t="s">
        <v>155</v>
      </c>
      <c r="B136" s="11"/>
      <c r="C136" s="11"/>
      <c r="D136" s="108">
        <f>D137</f>
        <v>0</v>
      </c>
      <c r="E136" s="108"/>
      <c r="F136" s="108">
        <f>F137</f>
        <v>0</v>
      </c>
      <c r="G136" s="108"/>
      <c r="H136" s="108">
        <f t="shared" si="2"/>
        <v>0</v>
      </c>
      <c r="I136" s="108"/>
      <c r="J136" s="12"/>
    </row>
    <row r="137" spans="1:10" ht="35.25" customHeight="1">
      <c r="A137" s="15"/>
      <c r="B137" s="11" t="s">
        <v>156</v>
      </c>
      <c r="C137" s="11"/>
      <c r="D137" s="108"/>
      <c r="E137" s="108"/>
      <c r="F137" s="108"/>
      <c r="G137" s="108"/>
      <c r="H137" s="108">
        <f t="shared" si="2"/>
        <v>0</v>
      </c>
      <c r="I137" s="108"/>
      <c r="J137" s="12"/>
    </row>
    <row r="138" spans="1:10" ht="29.25" customHeight="1">
      <c r="A138" s="15"/>
      <c r="B138" s="11"/>
      <c r="C138" s="11" t="s">
        <v>156</v>
      </c>
      <c r="D138" s="108"/>
      <c r="E138" s="108"/>
      <c r="F138" s="108"/>
      <c r="G138" s="108"/>
      <c r="H138" s="108">
        <f t="shared" si="2"/>
        <v>0</v>
      </c>
      <c r="I138" s="108"/>
      <c r="J138" s="12"/>
    </row>
    <row r="139" spans="1:10" ht="29.25" customHeight="1">
      <c r="A139" s="15" t="s">
        <v>157</v>
      </c>
      <c r="B139" s="11"/>
      <c r="C139" s="11"/>
      <c r="D139" s="108">
        <f>D140</f>
        <v>0</v>
      </c>
      <c r="E139" s="108"/>
      <c r="F139" s="108">
        <f>F140</f>
        <v>0</v>
      </c>
      <c r="G139" s="108"/>
      <c r="H139" s="108">
        <f t="shared" si="2"/>
        <v>0</v>
      </c>
      <c r="I139" s="108"/>
      <c r="J139" s="12"/>
    </row>
    <row r="140" spans="1:10" ht="29.25" customHeight="1">
      <c r="A140" s="15"/>
      <c r="B140" s="11" t="s">
        <v>158</v>
      </c>
      <c r="C140" s="11"/>
      <c r="D140" s="108">
        <f>D141+D142+D143</f>
        <v>0</v>
      </c>
      <c r="E140" s="108"/>
      <c r="F140" s="108">
        <f>F141+F142+F143</f>
        <v>0</v>
      </c>
      <c r="G140" s="108"/>
      <c r="H140" s="108">
        <f t="shared" si="2"/>
        <v>0</v>
      </c>
      <c r="I140" s="108"/>
      <c r="J140" s="12"/>
    </row>
    <row r="141" spans="1:10" ht="29.25" customHeight="1">
      <c r="A141" s="15"/>
      <c r="B141" s="11"/>
      <c r="C141" s="11" t="s">
        <v>159</v>
      </c>
      <c r="D141" s="108"/>
      <c r="E141" s="108"/>
      <c r="F141" s="108"/>
      <c r="G141" s="108"/>
      <c r="H141" s="108">
        <f t="shared" si="2"/>
        <v>0</v>
      </c>
      <c r="I141" s="108"/>
      <c r="J141" s="12"/>
    </row>
    <row r="142" spans="1:10" ht="29.25" customHeight="1">
      <c r="A142" s="15"/>
      <c r="B142" s="11"/>
      <c r="C142" s="26" t="s">
        <v>160</v>
      </c>
      <c r="D142" s="108"/>
      <c r="E142" s="108"/>
      <c r="F142" s="108"/>
      <c r="G142" s="108"/>
      <c r="H142" s="108">
        <f t="shared" si="2"/>
        <v>0</v>
      </c>
      <c r="I142" s="108"/>
      <c r="J142" s="12"/>
    </row>
    <row r="143" spans="1:10" ht="29.25" customHeight="1">
      <c r="A143" s="15"/>
      <c r="B143" s="11"/>
      <c r="C143" s="26" t="s">
        <v>161</v>
      </c>
      <c r="D143" s="108"/>
      <c r="E143" s="108"/>
      <c r="F143" s="108"/>
      <c r="G143" s="108"/>
      <c r="H143" s="108">
        <f t="shared" si="2"/>
        <v>0</v>
      </c>
      <c r="I143" s="108"/>
      <c r="J143" s="12"/>
    </row>
    <row r="144" spans="1:10" ht="39" customHeight="1">
      <c r="A144" s="15" t="s">
        <v>162</v>
      </c>
      <c r="B144" s="11"/>
      <c r="C144" s="11"/>
      <c r="D144" s="108"/>
      <c r="E144" s="108"/>
      <c r="F144" s="108"/>
      <c r="G144" s="108"/>
      <c r="H144" s="108"/>
      <c r="I144" s="108"/>
      <c r="J144" s="12"/>
    </row>
    <row r="145" spans="1:10" ht="29.25" customHeight="1">
      <c r="A145" s="15"/>
      <c r="B145" s="11" t="s">
        <v>163</v>
      </c>
      <c r="C145" s="11"/>
      <c r="D145" s="108"/>
      <c r="E145" s="108"/>
      <c r="F145" s="108"/>
      <c r="G145" s="108"/>
      <c r="H145" s="108"/>
      <c r="I145" s="108"/>
      <c r="J145" s="12"/>
    </row>
    <row r="146" spans="1:10" ht="29.25" customHeight="1">
      <c r="A146" s="15"/>
      <c r="B146" s="11"/>
      <c r="C146" s="11" t="s">
        <v>163</v>
      </c>
      <c r="D146" s="108"/>
      <c r="E146" s="108"/>
      <c r="F146" s="108"/>
      <c r="G146" s="108"/>
      <c r="H146" s="108"/>
      <c r="I146" s="108"/>
      <c r="J146" s="12"/>
    </row>
    <row r="147" spans="1:10" ht="29.25" customHeight="1">
      <c r="A147" s="15" t="s">
        <v>164</v>
      </c>
      <c r="B147" s="11"/>
      <c r="C147" s="26"/>
      <c r="D147" s="108">
        <f>D148</f>
        <v>3000</v>
      </c>
      <c r="E147" s="108"/>
      <c r="F147" s="108">
        <f>F148</f>
        <v>545</v>
      </c>
      <c r="G147" s="108"/>
      <c r="H147" s="108">
        <f t="shared" si="2"/>
        <v>2455</v>
      </c>
      <c r="I147" s="108"/>
      <c r="J147" s="12"/>
    </row>
    <row r="148" spans="1:10" ht="29.25" customHeight="1">
      <c r="A148" s="15"/>
      <c r="B148" s="11" t="s">
        <v>165</v>
      </c>
      <c r="C148" s="26"/>
      <c r="D148" s="108">
        <f>D152+D151+D150+D149</f>
        <v>3000</v>
      </c>
      <c r="E148" s="108"/>
      <c r="F148" s="108">
        <f>F152+F151+F150+F149</f>
        <v>545</v>
      </c>
      <c r="G148" s="108"/>
      <c r="H148" s="108">
        <f t="shared" si="2"/>
        <v>2455</v>
      </c>
      <c r="I148" s="108"/>
      <c r="J148" s="12"/>
    </row>
    <row r="149" spans="1:10" ht="29.25" customHeight="1">
      <c r="A149" s="15"/>
      <c r="B149" s="11"/>
      <c r="C149" s="26" t="s">
        <v>166</v>
      </c>
      <c r="D149" s="108"/>
      <c r="E149" s="108"/>
      <c r="F149" s="108"/>
      <c r="G149" s="108"/>
      <c r="H149" s="108">
        <f t="shared" si="2"/>
        <v>0</v>
      </c>
      <c r="I149" s="108"/>
      <c r="J149" s="12"/>
    </row>
    <row r="150" spans="1:10" ht="29.25" customHeight="1">
      <c r="A150" s="15"/>
      <c r="B150" s="11"/>
      <c r="C150" s="26" t="s">
        <v>167</v>
      </c>
      <c r="D150" s="108"/>
      <c r="E150" s="108"/>
      <c r="F150" s="108"/>
      <c r="G150" s="108"/>
      <c r="H150" s="108">
        <f t="shared" si="2"/>
        <v>0</v>
      </c>
      <c r="I150" s="108"/>
      <c r="J150" s="12"/>
    </row>
    <row r="151" spans="1:10" ht="29.25" customHeight="1">
      <c r="A151" s="16"/>
      <c r="B151" s="17"/>
      <c r="C151" s="25" t="s">
        <v>168</v>
      </c>
      <c r="D151" s="110"/>
      <c r="E151" s="110"/>
      <c r="F151" s="110"/>
      <c r="G151" s="110"/>
      <c r="H151" s="108">
        <f t="shared" si="2"/>
        <v>0</v>
      </c>
      <c r="I151" s="108"/>
      <c r="J151" s="18"/>
    </row>
    <row r="152" spans="1:10" ht="29.25" customHeight="1">
      <c r="A152" s="15"/>
      <c r="B152" s="11"/>
      <c r="C152" s="11" t="s">
        <v>169</v>
      </c>
      <c r="D152" s="108">
        <v>3000</v>
      </c>
      <c r="E152" s="108"/>
      <c r="F152" s="108">
        <v>545</v>
      </c>
      <c r="G152" s="108"/>
      <c r="H152" s="108">
        <f t="shared" si="2"/>
        <v>2455</v>
      </c>
      <c r="I152" s="108"/>
      <c r="J152" s="12"/>
    </row>
    <row r="153" spans="1:10" ht="29.25" customHeight="1">
      <c r="A153" s="15" t="s">
        <v>170</v>
      </c>
      <c r="B153" s="11" t="s">
        <v>171</v>
      </c>
      <c r="C153" s="11" t="s">
        <v>171</v>
      </c>
      <c r="D153" s="108"/>
      <c r="E153" s="108"/>
      <c r="F153" s="108"/>
      <c r="G153" s="108"/>
      <c r="H153" s="108">
        <f t="shared" si="2"/>
        <v>0</v>
      </c>
      <c r="I153" s="108"/>
      <c r="J153" s="12"/>
    </row>
    <row r="154" spans="1:10" ht="29.25" customHeight="1">
      <c r="A154" s="105" t="s">
        <v>172</v>
      </c>
      <c r="B154" s="107"/>
      <c r="C154" s="106"/>
      <c r="D154" s="109">
        <f>D91+D97+D111+D120+D147</f>
        <v>96316</v>
      </c>
      <c r="E154" s="109"/>
      <c r="F154" s="109">
        <f>F91+F97+F111+F120+F129+F136+F139+F144+F147</f>
        <v>86175</v>
      </c>
      <c r="G154" s="109"/>
      <c r="H154" s="109">
        <f>H91+H97+H111+H120+H147</f>
        <v>10141</v>
      </c>
      <c r="I154" s="109"/>
      <c r="J154" s="13"/>
    </row>
    <row r="155" spans="1:10" ht="29.25" customHeight="1"/>
    <row r="156" spans="1:10" ht="29.25" customHeight="1"/>
    <row r="157" spans="1:10" ht="29.25" customHeight="1"/>
    <row r="158" spans="1:10" ht="29.25" customHeight="1"/>
    <row r="159" spans="1:10" ht="29.25" customHeight="1"/>
    <row r="160" spans="1:10" ht="29.25" customHeight="1"/>
    <row r="161" ht="29.25" customHeight="1"/>
    <row r="162" ht="29.25" customHeight="1"/>
    <row r="166" ht="16.5" customHeight="1"/>
  </sheetData>
  <mergeCells count="377">
    <mergeCell ref="A133:C133"/>
    <mergeCell ref="D133:E134"/>
    <mergeCell ref="F133:G134"/>
    <mergeCell ref="H133:I134"/>
    <mergeCell ref="J133:J134"/>
    <mergeCell ref="A109:C109"/>
    <mergeCell ref="D109:E110"/>
    <mergeCell ref="F109:G110"/>
    <mergeCell ref="H109:I110"/>
    <mergeCell ref="J109:J110"/>
    <mergeCell ref="D113:E113"/>
    <mergeCell ref="F113:G113"/>
    <mergeCell ref="H113:I113"/>
    <mergeCell ref="D120:E120"/>
    <mergeCell ref="F120:G120"/>
    <mergeCell ref="H120:I120"/>
    <mergeCell ref="D125:E125"/>
    <mergeCell ref="F125:G125"/>
    <mergeCell ref="H125:I125"/>
    <mergeCell ref="D121:E121"/>
    <mergeCell ref="F121:G121"/>
    <mergeCell ref="H121:I121"/>
    <mergeCell ref="D122:E122"/>
    <mergeCell ref="D115:E115"/>
    <mergeCell ref="A32:C32"/>
    <mergeCell ref="D32:E33"/>
    <mergeCell ref="F32:G33"/>
    <mergeCell ref="H32:I33"/>
    <mergeCell ref="J32:J33"/>
    <mergeCell ref="A60:C60"/>
    <mergeCell ref="D60:E61"/>
    <mergeCell ref="F60:G61"/>
    <mergeCell ref="H60:I61"/>
    <mergeCell ref="J60:J61"/>
    <mergeCell ref="D37:E37"/>
    <mergeCell ref="F37:G37"/>
    <mergeCell ref="H37:I37"/>
    <mergeCell ref="D40:E40"/>
    <mergeCell ref="F40:G40"/>
    <mergeCell ref="H40:I40"/>
    <mergeCell ref="D46:E46"/>
    <mergeCell ref="F46:G46"/>
    <mergeCell ref="H46:I46"/>
    <mergeCell ref="D45:E45"/>
    <mergeCell ref="F45:G45"/>
    <mergeCell ref="H45:I45"/>
    <mergeCell ref="D44:E44"/>
    <mergeCell ref="F44:G44"/>
    <mergeCell ref="F24:G24"/>
    <mergeCell ref="H24:I24"/>
    <mergeCell ref="D19:E19"/>
    <mergeCell ref="F19:G19"/>
    <mergeCell ref="H19:I19"/>
    <mergeCell ref="D20:E20"/>
    <mergeCell ref="F20:G20"/>
    <mergeCell ref="H20:I20"/>
    <mergeCell ref="D22:E22"/>
    <mergeCell ref="F22:G22"/>
    <mergeCell ref="H22:I22"/>
    <mergeCell ref="D23:E23"/>
    <mergeCell ref="F23:G23"/>
    <mergeCell ref="H23:I23"/>
    <mergeCell ref="H114:I114"/>
    <mergeCell ref="H44:I44"/>
    <mergeCell ref="D28:E28"/>
    <mergeCell ref="F28:G28"/>
    <mergeCell ref="H28:I28"/>
    <mergeCell ref="D31:E31"/>
    <mergeCell ref="D63:E63"/>
    <mergeCell ref="F63:G63"/>
    <mergeCell ref="H63:I63"/>
    <mergeCell ref="D112:E112"/>
    <mergeCell ref="F112:G112"/>
    <mergeCell ref="H112:I112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108:E108"/>
    <mergeCell ref="D95:E95"/>
    <mergeCell ref="F95:G95"/>
    <mergeCell ref="F115:G115"/>
    <mergeCell ref="H115:I115"/>
    <mergeCell ref="D107:E107"/>
    <mergeCell ref="F107:G107"/>
    <mergeCell ref="H107:I107"/>
    <mergeCell ref="D105:E105"/>
    <mergeCell ref="F105:G105"/>
    <mergeCell ref="H105:I105"/>
    <mergeCell ref="D97:E97"/>
    <mergeCell ref="F97:G97"/>
    <mergeCell ref="H97:I97"/>
    <mergeCell ref="D100:E100"/>
    <mergeCell ref="F100:G100"/>
    <mergeCell ref="H100:I100"/>
    <mergeCell ref="F108:G108"/>
    <mergeCell ref="H108:I108"/>
    <mergeCell ref="D111:E111"/>
    <mergeCell ref="F111:G111"/>
    <mergeCell ref="H111:I111"/>
    <mergeCell ref="D106:E106"/>
    <mergeCell ref="F106:G106"/>
    <mergeCell ref="H106:I106"/>
    <mergeCell ref="D114:E114"/>
    <mergeCell ref="F114:G114"/>
    <mergeCell ref="H95:I95"/>
    <mergeCell ref="D96:E96"/>
    <mergeCell ref="F96:G96"/>
    <mergeCell ref="H96:I96"/>
    <mergeCell ref="D103:E103"/>
    <mergeCell ref="F103:G103"/>
    <mergeCell ref="H103:I103"/>
    <mergeCell ref="D99:E99"/>
    <mergeCell ref="F99:G99"/>
    <mergeCell ref="H99:I99"/>
    <mergeCell ref="D98:E98"/>
    <mergeCell ref="F98:G98"/>
    <mergeCell ref="H98:I98"/>
    <mergeCell ref="D47:E47"/>
    <mergeCell ref="F47:G47"/>
    <mergeCell ref="H47:I47"/>
    <mergeCell ref="D52:E52"/>
    <mergeCell ref="F52:G52"/>
    <mergeCell ref="H52:I52"/>
    <mergeCell ref="D57:E57"/>
    <mergeCell ref="F57:G57"/>
    <mergeCell ref="H57:I57"/>
    <mergeCell ref="D51:E51"/>
    <mergeCell ref="F51:G51"/>
    <mergeCell ref="H51:I51"/>
    <mergeCell ref="D56:E56"/>
    <mergeCell ref="F56:G56"/>
    <mergeCell ref="H56:I56"/>
    <mergeCell ref="D50:E50"/>
    <mergeCell ref="F50:G50"/>
    <mergeCell ref="H50:I50"/>
    <mergeCell ref="D53:E53"/>
    <mergeCell ref="F53:G53"/>
    <mergeCell ref="H53:I53"/>
    <mergeCell ref="D48:E48"/>
    <mergeCell ref="F48:G48"/>
    <mergeCell ref="H48:I48"/>
    <mergeCell ref="D10:E10"/>
    <mergeCell ref="F10:G10"/>
    <mergeCell ref="H10:I10"/>
    <mergeCell ref="D13:E13"/>
    <mergeCell ref="F13:G13"/>
    <mergeCell ref="H13:I13"/>
    <mergeCell ref="A2:B2"/>
    <mergeCell ref="B5:I5"/>
    <mergeCell ref="I7:J7"/>
    <mergeCell ref="A8:C8"/>
    <mergeCell ref="D8:E9"/>
    <mergeCell ref="F8:G9"/>
    <mergeCell ref="H8:I9"/>
    <mergeCell ref="J8:J9"/>
    <mergeCell ref="D12:E12"/>
    <mergeCell ref="F12:G12"/>
    <mergeCell ref="H12:I12"/>
    <mergeCell ref="D11:E11"/>
    <mergeCell ref="F11:G11"/>
    <mergeCell ref="H11:I11"/>
    <mergeCell ref="C6:G6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F31:G31"/>
    <mergeCell ref="H31:I31"/>
    <mergeCell ref="D18:E18"/>
    <mergeCell ref="F18:G18"/>
    <mergeCell ref="H18:I18"/>
    <mergeCell ref="D25:E25"/>
    <mergeCell ref="F25:G25"/>
    <mergeCell ref="H25:I25"/>
    <mergeCell ref="D27:E27"/>
    <mergeCell ref="F27:G27"/>
    <mergeCell ref="H27:I27"/>
    <mergeCell ref="D30:E30"/>
    <mergeCell ref="F30:G30"/>
    <mergeCell ref="H30:I30"/>
    <mergeCell ref="D26:E26"/>
    <mergeCell ref="F26:G26"/>
    <mergeCell ref="H26:I26"/>
    <mergeCell ref="D29:E29"/>
    <mergeCell ref="F29:G29"/>
    <mergeCell ref="H29:I29"/>
    <mergeCell ref="D21:E21"/>
    <mergeCell ref="F21:G21"/>
    <mergeCell ref="H21:I21"/>
    <mergeCell ref="D24:E24"/>
    <mergeCell ref="F36:G36"/>
    <mergeCell ref="H36:I36"/>
    <mergeCell ref="D42:E42"/>
    <mergeCell ref="F42:G42"/>
    <mergeCell ref="H42:I42"/>
    <mergeCell ref="D43:E43"/>
    <mergeCell ref="F43:G43"/>
    <mergeCell ref="H43:I43"/>
    <mergeCell ref="D34:E34"/>
    <mergeCell ref="F34:G34"/>
    <mergeCell ref="H34:I34"/>
    <mergeCell ref="D39:E39"/>
    <mergeCell ref="F39:G39"/>
    <mergeCell ref="H39:I39"/>
    <mergeCell ref="D35:E35"/>
    <mergeCell ref="F35:G35"/>
    <mergeCell ref="H35:I35"/>
    <mergeCell ref="D36:E36"/>
    <mergeCell ref="D38:E38"/>
    <mergeCell ref="F38:G38"/>
    <mergeCell ref="H38:I38"/>
    <mergeCell ref="D41:E41"/>
    <mergeCell ref="F41:G41"/>
    <mergeCell ref="H41:I41"/>
    <mergeCell ref="D49:E49"/>
    <mergeCell ref="F49:G49"/>
    <mergeCell ref="H49:I49"/>
    <mergeCell ref="D58:E58"/>
    <mergeCell ref="F58:G58"/>
    <mergeCell ref="H58:I58"/>
    <mergeCell ref="D62:E62"/>
    <mergeCell ref="F62:G62"/>
    <mergeCell ref="H62:I62"/>
    <mergeCell ref="D54:E54"/>
    <mergeCell ref="F54:G54"/>
    <mergeCell ref="H54:I54"/>
    <mergeCell ref="D55:E55"/>
    <mergeCell ref="F55:G55"/>
    <mergeCell ref="H55:I55"/>
    <mergeCell ref="D59:E59"/>
    <mergeCell ref="F59:G59"/>
    <mergeCell ref="H59:I59"/>
    <mergeCell ref="D64:E64"/>
    <mergeCell ref="F64:G64"/>
    <mergeCell ref="H64:I64"/>
    <mergeCell ref="D65:E65"/>
    <mergeCell ref="F65:G65"/>
    <mergeCell ref="H65:I65"/>
    <mergeCell ref="A89:C89"/>
    <mergeCell ref="D89:E90"/>
    <mergeCell ref="F89:G90"/>
    <mergeCell ref="H89:I90"/>
    <mergeCell ref="A65:C65"/>
    <mergeCell ref="D85:E85"/>
    <mergeCell ref="F85:G85"/>
    <mergeCell ref="H85:I85"/>
    <mergeCell ref="J89:J90"/>
    <mergeCell ref="D94:E94"/>
    <mergeCell ref="F94:G94"/>
    <mergeCell ref="H94:I94"/>
    <mergeCell ref="B86:I86"/>
    <mergeCell ref="D91:E91"/>
    <mergeCell ref="F91:G91"/>
    <mergeCell ref="H91:I91"/>
    <mergeCell ref="I88:J88"/>
    <mergeCell ref="D93:E93"/>
    <mergeCell ref="F93:G93"/>
    <mergeCell ref="H93:I93"/>
    <mergeCell ref="D92:E92"/>
    <mergeCell ref="F92:G92"/>
    <mergeCell ref="H92:I92"/>
    <mergeCell ref="H122:I122"/>
    <mergeCell ref="D119:E119"/>
    <mergeCell ref="F119:G119"/>
    <mergeCell ref="H119:I119"/>
    <mergeCell ref="D116:E116"/>
    <mergeCell ref="F116:G116"/>
    <mergeCell ref="H116:I116"/>
    <mergeCell ref="D118:E118"/>
    <mergeCell ref="F118:G118"/>
    <mergeCell ref="H118:I118"/>
    <mergeCell ref="F122:G122"/>
    <mergeCell ref="D117:E117"/>
    <mergeCell ref="F117:G117"/>
    <mergeCell ref="H117:I117"/>
    <mergeCell ref="D126:E126"/>
    <mergeCell ref="F126:G126"/>
    <mergeCell ref="H126:I126"/>
    <mergeCell ref="D123:E123"/>
    <mergeCell ref="F123:G123"/>
    <mergeCell ref="H123:I123"/>
    <mergeCell ref="D124:E124"/>
    <mergeCell ref="F124:G124"/>
    <mergeCell ref="H124:I124"/>
    <mergeCell ref="D129:E129"/>
    <mergeCell ref="F129:G129"/>
    <mergeCell ref="H129:I129"/>
    <mergeCell ref="D132:E132"/>
    <mergeCell ref="F132:G132"/>
    <mergeCell ref="H132:I132"/>
    <mergeCell ref="D127:E127"/>
    <mergeCell ref="F127:G127"/>
    <mergeCell ref="H127:I127"/>
    <mergeCell ref="D128:E128"/>
    <mergeCell ref="F128:G128"/>
    <mergeCell ref="H128:I128"/>
    <mergeCell ref="D131:E131"/>
    <mergeCell ref="F131:G131"/>
    <mergeCell ref="H131:I131"/>
    <mergeCell ref="D130:E130"/>
    <mergeCell ref="F130:G130"/>
    <mergeCell ref="H130:I130"/>
    <mergeCell ref="D139:E139"/>
    <mergeCell ref="F139:G139"/>
    <mergeCell ref="H139:I139"/>
    <mergeCell ref="D142:E142"/>
    <mergeCell ref="F142:G142"/>
    <mergeCell ref="H142:I142"/>
    <mergeCell ref="D135:E135"/>
    <mergeCell ref="F135:G135"/>
    <mergeCell ref="H135:I135"/>
    <mergeCell ref="D136:E136"/>
    <mergeCell ref="F136:G136"/>
    <mergeCell ref="H136:I136"/>
    <mergeCell ref="D138:E138"/>
    <mergeCell ref="F138:G138"/>
    <mergeCell ref="H138:I138"/>
    <mergeCell ref="D141:E141"/>
    <mergeCell ref="F141:G141"/>
    <mergeCell ref="H141:I141"/>
    <mergeCell ref="H137:I137"/>
    <mergeCell ref="D140:E140"/>
    <mergeCell ref="F140:G140"/>
    <mergeCell ref="H140:I140"/>
    <mergeCell ref="D137:E137"/>
    <mergeCell ref="F137:G137"/>
    <mergeCell ref="D147:E147"/>
    <mergeCell ref="F147:G147"/>
    <mergeCell ref="H147:I147"/>
    <mergeCell ref="D150:E150"/>
    <mergeCell ref="F150:G150"/>
    <mergeCell ref="H150:I150"/>
    <mergeCell ref="D143:E143"/>
    <mergeCell ref="F143:G143"/>
    <mergeCell ref="H143:I143"/>
    <mergeCell ref="D144:E144"/>
    <mergeCell ref="F144:G144"/>
    <mergeCell ref="H144:I144"/>
    <mergeCell ref="D145:E145"/>
    <mergeCell ref="F145:G145"/>
    <mergeCell ref="H145:I145"/>
    <mergeCell ref="D146:E146"/>
    <mergeCell ref="F146:G146"/>
    <mergeCell ref="H146:I146"/>
    <mergeCell ref="D148:E148"/>
    <mergeCell ref="F148:G148"/>
    <mergeCell ref="H148:I148"/>
    <mergeCell ref="D149:E149"/>
    <mergeCell ref="F149:G149"/>
    <mergeCell ref="H149:I149"/>
    <mergeCell ref="A154:C154"/>
    <mergeCell ref="D153:E153"/>
    <mergeCell ref="F153:G153"/>
    <mergeCell ref="H153:I153"/>
    <mergeCell ref="D154:E154"/>
    <mergeCell ref="F154:G154"/>
    <mergeCell ref="H154:I154"/>
    <mergeCell ref="D151:E151"/>
    <mergeCell ref="F151:G151"/>
    <mergeCell ref="H151:I151"/>
    <mergeCell ref="D152:E152"/>
    <mergeCell ref="F152:G152"/>
    <mergeCell ref="H152:I152"/>
  </mergeCells>
  <phoneticPr fontId="2" type="noConversion"/>
  <pageMargins left="0.55000000000000004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전체서식</vt:lpstr>
      <vt:lpstr>3호서식</vt:lpstr>
      <vt:lpstr>전체서식!Print_Area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2017-02-11T02:41:05Z</cp:lastPrinted>
  <dcterms:created xsi:type="dcterms:W3CDTF">2012-12-17T06:07:29Z</dcterms:created>
  <dcterms:modified xsi:type="dcterms:W3CDTF">2017-02-11T03:23:06Z</dcterms:modified>
</cp:coreProperties>
</file>